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价格指数" sheetId="1" r:id="rId1"/>
    <sheet name="育肥猪第一批" sheetId="2" r:id="rId2"/>
    <sheet name="育肥猪第二批" sheetId="3" r:id="rId3"/>
    <sheet name="能繁母猪" sheetId="4" r:id="rId4"/>
  </sheets>
  <calcPr calcId="144525"/>
</workbook>
</file>

<file path=xl/sharedStrings.xml><?xml version="1.0" encoding="utf-8"?>
<sst xmlns="http://schemas.openxmlformats.org/spreadsheetml/2006/main" count="234" uniqueCount="52">
  <si>
    <t>序号</t>
  </si>
  <si>
    <t>投保单位</t>
  </si>
  <si>
    <t>产品名称</t>
  </si>
  <si>
    <t>单位保险金额（头）</t>
  </si>
  <si>
    <t>保险金额（元）</t>
  </si>
  <si>
    <t>保险费率（%）</t>
  </si>
  <si>
    <t>保险费（元）</t>
  </si>
  <si>
    <t>保险费构成（元）</t>
  </si>
  <si>
    <t>市财政42%</t>
  </si>
  <si>
    <t>区财政28%</t>
  </si>
  <si>
    <t>农户30%</t>
  </si>
  <si>
    <t>厦门鸿达农牧开发有限公司</t>
  </si>
  <si>
    <t>生猪价格指数保险</t>
  </si>
  <si>
    <t>厦门市翔安区建旺养猪场</t>
  </si>
  <si>
    <t>厦门市翔安区鑫旺城禽畜专业合作社</t>
  </si>
  <si>
    <t>厦门鑫力隆生态农业有限公司</t>
  </si>
  <si>
    <t>厦门市霞彬农牧发展有限公司</t>
  </si>
  <si>
    <t>厦门市翔安区家惠农禽畜专业合作社</t>
  </si>
  <si>
    <t>厦门市翔安区昌新新禽畜专业合作社</t>
  </si>
  <si>
    <t>厦门延芳农业开发有限公司</t>
  </si>
  <si>
    <t>厦门市丰源翔养殖有限公司</t>
  </si>
  <si>
    <t>厦门市翔安区野猪林禽畜专业合作社</t>
  </si>
  <si>
    <t>厦门太阳堡农业开发有限公司</t>
  </si>
  <si>
    <t>厦门市翔安区辉源翔禽畜专业合作社</t>
  </si>
  <si>
    <t>厦门东兴农生态农业开发有限公司</t>
  </si>
  <si>
    <t>厦门好优旺生态农业有限公司</t>
  </si>
  <si>
    <t>厦门市翔安区陈明乾禽畜专业合作社</t>
  </si>
  <si>
    <t>厦门市翔安区英华林禽畜专业合作社</t>
  </si>
  <si>
    <t>市级以上资金64%</t>
  </si>
  <si>
    <t>区财政16%</t>
  </si>
  <si>
    <t>农户20%</t>
  </si>
  <si>
    <t>中央财政40%</t>
  </si>
  <si>
    <t>市财政24%</t>
  </si>
  <si>
    <t>厦门市翔安区坝上养殖场</t>
  </si>
  <si>
    <t>育肥猪全生命周期养殖保险</t>
  </si>
  <si>
    <t>厦门市翔安区辉荣翔禽畜专业合作社</t>
  </si>
  <si>
    <t>厦门市翔安区香得禽畜专业合作社</t>
  </si>
  <si>
    <t>厦门市翔安区行发禽畜专业合作社</t>
  </si>
  <si>
    <t>厦门市翔安区众诚兴禽畜专业合作社</t>
  </si>
  <si>
    <t>厦门市翔安区艺兴园禽畜专业合作社</t>
  </si>
  <si>
    <t>厦门市翔安区淡石畜牧专业合作社</t>
  </si>
  <si>
    <t>厦门市翔安区江渠禽畜专业合作社</t>
  </si>
  <si>
    <t>厦门市翔安区鹏林禽畜专业合作社</t>
  </si>
  <si>
    <t>厦门市翔安区陈周雄禽畜专业合作社</t>
  </si>
  <si>
    <t>厦门市翔安区翔帽兴禽畜专业合作社</t>
  </si>
  <si>
    <t>厦门市翔安区桃仔园禽畜专业合作社</t>
  </si>
  <si>
    <t>厦门市翔安区翔安顺禽畜专业合作社</t>
  </si>
  <si>
    <t>市级以上资金70%</t>
  </si>
  <si>
    <t>区财政20%</t>
  </si>
  <si>
    <t>农户10%</t>
  </si>
  <si>
    <t>市财政30%</t>
  </si>
  <si>
    <t>能繁母猪养殖保险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</si>
</sst>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0"/>
  <sheetViews>
    <sheetView tabSelected="1" workbookViewId="0">
      <selection activeCell="H27" sqref="H27"/>
    </sheetView>
  </sheetViews>
  <sheetFormatPr defaultColWidth="9" defaultRowHeight="13.5"/>
  <cols>
    <col min="1" max="1" width="7.25" customWidth="1"/>
    <col min="2" max="2" width="32.625" customWidth="1"/>
    <col min="3" max="3" width="18.5" customWidth="1"/>
    <col min="4" max="4" width="10" style="1" customWidth="1"/>
    <col min="5" max="5" width="14.875" customWidth="1"/>
    <col min="6" max="6" width="8" style="1" customWidth="1"/>
    <col min="7" max="7" width="11.375" customWidth="1"/>
    <col min="8" max="8" width="14.125" customWidth="1"/>
    <col min="9" max="9" width="13.375" customWidth="1"/>
    <col min="10" max="10" width="12.625" customWidth="1"/>
  </cols>
  <sheetData>
    <row r="2" spans="1:10">
      <c r="A2" s="5" t="s">
        <v>0</v>
      </c>
      <c r="B2" s="5" t="s">
        <v>1</v>
      </c>
      <c r="C2" s="5" t="s">
        <v>2</v>
      </c>
      <c r="D2" s="7" t="s">
        <v>3</v>
      </c>
      <c r="E2" s="5" t="s">
        <v>4</v>
      </c>
      <c r="F2" s="7" t="s">
        <v>5</v>
      </c>
      <c r="G2" s="5" t="s">
        <v>6</v>
      </c>
      <c r="H2" s="5" t="s">
        <v>7</v>
      </c>
      <c r="I2" s="5"/>
      <c r="J2" s="5"/>
    </row>
    <row r="3" spans="1:10">
      <c r="A3" s="5"/>
      <c r="B3" s="5"/>
      <c r="C3" s="5"/>
      <c r="D3" s="7"/>
      <c r="E3" s="5"/>
      <c r="F3" s="7"/>
      <c r="G3" s="5"/>
      <c r="H3" s="7" t="s">
        <v>8</v>
      </c>
      <c r="I3" s="5" t="s">
        <v>9</v>
      </c>
      <c r="J3" s="5" t="s">
        <v>10</v>
      </c>
    </row>
    <row r="4" spans="1:10">
      <c r="A4" s="5"/>
      <c r="B4" s="5"/>
      <c r="C4" s="5"/>
      <c r="D4" s="7"/>
      <c r="E4" s="5"/>
      <c r="F4" s="7"/>
      <c r="G4" s="5"/>
      <c r="H4" s="5"/>
      <c r="I4" s="5"/>
      <c r="J4" s="5"/>
    </row>
    <row r="5" spans="1:10">
      <c r="A5" s="5">
        <v>1</v>
      </c>
      <c r="B5" s="10" t="s">
        <v>11</v>
      </c>
      <c r="C5" s="11" t="s">
        <v>12</v>
      </c>
      <c r="D5" s="7">
        <v>1200</v>
      </c>
      <c r="E5" s="10">
        <v>9172800</v>
      </c>
      <c r="F5" s="7">
        <v>6</v>
      </c>
      <c r="G5" s="10">
        <v>550368</v>
      </c>
      <c r="H5" s="5">
        <f>G5*0.42</f>
        <v>231154.56</v>
      </c>
      <c r="I5" s="5">
        <f>G5*0.28</f>
        <v>154103.04</v>
      </c>
      <c r="J5" s="5">
        <f>G5*0.3</f>
        <v>165110.4</v>
      </c>
    </row>
    <row r="6" spans="1:10">
      <c r="A6" s="5">
        <v>2</v>
      </c>
      <c r="B6" s="10" t="s">
        <v>13</v>
      </c>
      <c r="C6" s="11" t="s">
        <v>12</v>
      </c>
      <c r="D6" s="7">
        <v>1200</v>
      </c>
      <c r="E6" s="10">
        <v>4243200</v>
      </c>
      <c r="F6" s="7">
        <v>6</v>
      </c>
      <c r="G6" s="10">
        <v>254592</v>
      </c>
      <c r="H6" s="5">
        <f t="shared" ref="H6:H36" si="0">G6*0.42</f>
        <v>106928.64</v>
      </c>
      <c r="I6" s="5">
        <f t="shared" ref="I6:I36" si="1">G6*0.28</f>
        <v>71285.76</v>
      </c>
      <c r="J6" s="5">
        <f t="shared" ref="J6:J36" si="2">G6*0.3</f>
        <v>76377.6</v>
      </c>
    </row>
    <row r="7" spans="1:10">
      <c r="A7" s="5">
        <v>3</v>
      </c>
      <c r="B7" s="10" t="s">
        <v>14</v>
      </c>
      <c r="C7" s="11" t="s">
        <v>12</v>
      </c>
      <c r="D7" s="7">
        <v>1200</v>
      </c>
      <c r="E7" s="10">
        <v>1185600</v>
      </c>
      <c r="F7" s="7">
        <v>6</v>
      </c>
      <c r="G7" s="10">
        <v>71136</v>
      </c>
      <c r="H7" s="5">
        <f t="shared" si="0"/>
        <v>29877.12</v>
      </c>
      <c r="I7" s="5">
        <f t="shared" si="1"/>
        <v>19918.08</v>
      </c>
      <c r="J7" s="5">
        <f t="shared" si="2"/>
        <v>21340.8</v>
      </c>
    </row>
    <row r="8" spans="1:10">
      <c r="A8" s="5">
        <v>4</v>
      </c>
      <c r="B8" s="10" t="s">
        <v>15</v>
      </c>
      <c r="C8" s="11" t="s">
        <v>12</v>
      </c>
      <c r="D8" s="7">
        <v>1200</v>
      </c>
      <c r="E8" s="10">
        <v>2246400</v>
      </c>
      <c r="F8" s="7">
        <v>6</v>
      </c>
      <c r="G8" s="10">
        <v>134784</v>
      </c>
      <c r="H8" s="5">
        <f t="shared" si="0"/>
        <v>56609.28</v>
      </c>
      <c r="I8" s="5">
        <f t="shared" si="1"/>
        <v>37739.52</v>
      </c>
      <c r="J8" s="5">
        <f t="shared" si="2"/>
        <v>40435.2</v>
      </c>
    </row>
    <row r="9" spans="1:10">
      <c r="A9" s="5">
        <v>5</v>
      </c>
      <c r="B9" s="10" t="s">
        <v>16</v>
      </c>
      <c r="C9" s="11" t="s">
        <v>12</v>
      </c>
      <c r="D9" s="7">
        <v>1200</v>
      </c>
      <c r="E9" s="10">
        <v>2059200</v>
      </c>
      <c r="F9" s="7">
        <v>6</v>
      </c>
      <c r="G9" s="10">
        <v>123552</v>
      </c>
      <c r="H9" s="5">
        <f t="shared" si="0"/>
        <v>51891.84</v>
      </c>
      <c r="I9" s="5">
        <f t="shared" si="1"/>
        <v>34594.56</v>
      </c>
      <c r="J9" s="5">
        <f t="shared" si="2"/>
        <v>37065.6</v>
      </c>
    </row>
    <row r="10" spans="1:10">
      <c r="A10" s="5">
        <v>6</v>
      </c>
      <c r="B10" s="10" t="s">
        <v>17</v>
      </c>
      <c r="C10" s="11" t="s">
        <v>12</v>
      </c>
      <c r="D10" s="7">
        <v>1200</v>
      </c>
      <c r="E10" s="10">
        <v>748800</v>
      </c>
      <c r="F10" s="7">
        <v>6</v>
      </c>
      <c r="G10" s="10">
        <v>44928</v>
      </c>
      <c r="H10" s="5">
        <f t="shared" si="0"/>
        <v>18869.76</v>
      </c>
      <c r="I10" s="5">
        <f t="shared" si="1"/>
        <v>12579.84</v>
      </c>
      <c r="J10" s="5">
        <f t="shared" si="2"/>
        <v>13478.4</v>
      </c>
    </row>
    <row r="11" spans="1:10">
      <c r="A11" s="5">
        <v>7</v>
      </c>
      <c r="B11" s="10" t="s">
        <v>18</v>
      </c>
      <c r="C11" s="11" t="s">
        <v>12</v>
      </c>
      <c r="D11" s="7">
        <v>1200</v>
      </c>
      <c r="E11" s="10">
        <v>936000</v>
      </c>
      <c r="F11" s="7">
        <v>6</v>
      </c>
      <c r="G11" s="10">
        <v>56160</v>
      </c>
      <c r="H11" s="5">
        <f t="shared" si="0"/>
        <v>23587.2</v>
      </c>
      <c r="I11" s="5">
        <f t="shared" si="1"/>
        <v>15724.8</v>
      </c>
      <c r="J11" s="5">
        <f t="shared" si="2"/>
        <v>16848</v>
      </c>
    </row>
    <row r="12" spans="1:10">
      <c r="A12" s="5">
        <v>8</v>
      </c>
      <c r="B12" s="10" t="s">
        <v>19</v>
      </c>
      <c r="C12" s="11" t="s">
        <v>12</v>
      </c>
      <c r="D12" s="7">
        <v>1200</v>
      </c>
      <c r="E12" s="10">
        <v>2308800</v>
      </c>
      <c r="F12" s="7">
        <v>6</v>
      </c>
      <c r="G12" s="10">
        <v>138528</v>
      </c>
      <c r="H12" s="5">
        <f t="shared" si="0"/>
        <v>58181.76</v>
      </c>
      <c r="I12" s="5">
        <f t="shared" si="1"/>
        <v>38787.84</v>
      </c>
      <c r="J12" s="5">
        <f t="shared" si="2"/>
        <v>41558.4</v>
      </c>
    </row>
    <row r="13" spans="1:10">
      <c r="A13" s="5">
        <v>9</v>
      </c>
      <c r="B13" s="10" t="s">
        <v>20</v>
      </c>
      <c r="C13" s="11" t="s">
        <v>12</v>
      </c>
      <c r="D13" s="7">
        <v>1200</v>
      </c>
      <c r="E13" s="10">
        <v>873600</v>
      </c>
      <c r="F13" s="7">
        <v>6</v>
      </c>
      <c r="G13" s="10">
        <v>52416</v>
      </c>
      <c r="H13" s="5">
        <f t="shared" si="0"/>
        <v>22014.72</v>
      </c>
      <c r="I13" s="5">
        <f t="shared" si="1"/>
        <v>14676.48</v>
      </c>
      <c r="J13" s="5">
        <f t="shared" si="2"/>
        <v>15724.8</v>
      </c>
    </row>
    <row r="14" spans="1:10">
      <c r="A14" s="5">
        <v>10</v>
      </c>
      <c r="B14" s="10" t="s">
        <v>21</v>
      </c>
      <c r="C14" s="11" t="s">
        <v>12</v>
      </c>
      <c r="D14" s="7">
        <v>1200</v>
      </c>
      <c r="E14" s="10">
        <v>998400</v>
      </c>
      <c r="F14" s="7">
        <v>6</v>
      </c>
      <c r="G14" s="10">
        <v>59904</v>
      </c>
      <c r="H14" s="5">
        <f t="shared" si="0"/>
        <v>25159.68</v>
      </c>
      <c r="I14" s="5">
        <f t="shared" si="1"/>
        <v>16773.12</v>
      </c>
      <c r="J14" s="5">
        <f t="shared" si="2"/>
        <v>17971.2</v>
      </c>
    </row>
    <row r="15" spans="1:10">
      <c r="A15" s="5">
        <v>11</v>
      </c>
      <c r="B15" s="10" t="s">
        <v>22</v>
      </c>
      <c r="C15" s="11" t="s">
        <v>12</v>
      </c>
      <c r="D15" s="7">
        <v>1200</v>
      </c>
      <c r="E15" s="10">
        <v>12043200</v>
      </c>
      <c r="F15" s="7">
        <v>6</v>
      </c>
      <c r="G15" s="10">
        <v>722592</v>
      </c>
      <c r="H15" s="5">
        <f t="shared" si="0"/>
        <v>303488.64</v>
      </c>
      <c r="I15" s="5">
        <f t="shared" si="1"/>
        <v>202325.76</v>
      </c>
      <c r="J15" s="5">
        <f t="shared" si="2"/>
        <v>216777.6</v>
      </c>
    </row>
    <row r="16" spans="1:10">
      <c r="A16" s="5">
        <v>12</v>
      </c>
      <c r="B16" s="10" t="s">
        <v>23</v>
      </c>
      <c r="C16" s="11" t="s">
        <v>12</v>
      </c>
      <c r="D16" s="7">
        <v>1200</v>
      </c>
      <c r="E16" s="10">
        <v>811200</v>
      </c>
      <c r="F16" s="7">
        <v>6</v>
      </c>
      <c r="G16" s="10">
        <v>48672</v>
      </c>
      <c r="H16" s="5">
        <f t="shared" si="0"/>
        <v>20442.24</v>
      </c>
      <c r="I16" s="5">
        <f t="shared" si="1"/>
        <v>13628.16</v>
      </c>
      <c r="J16" s="5">
        <f t="shared" si="2"/>
        <v>14601.6</v>
      </c>
    </row>
    <row r="17" spans="1:10">
      <c r="A17" s="5">
        <v>13</v>
      </c>
      <c r="B17" s="10" t="s">
        <v>24</v>
      </c>
      <c r="C17" s="11" t="s">
        <v>12</v>
      </c>
      <c r="D17" s="7">
        <v>1200</v>
      </c>
      <c r="E17" s="10">
        <v>2059200</v>
      </c>
      <c r="F17" s="7">
        <v>6</v>
      </c>
      <c r="G17" s="10">
        <v>123552</v>
      </c>
      <c r="H17" s="5">
        <f t="shared" si="0"/>
        <v>51891.84</v>
      </c>
      <c r="I17" s="5">
        <f t="shared" si="1"/>
        <v>34594.56</v>
      </c>
      <c r="J17" s="5">
        <f t="shared" si="2"/>
        <v>37065.6</v>
      </c>
    </row>
    <row r="18" spans="1:10">
      <c r="A18" s="5">
        <v>14</v>
      </c>
      <c r="B18" s="10" t="s">
        <v>25</v>
      </c>
      <c r="C18" s="11" t="s">
        <v>12</v>
      </c>
      <c r="D18" s="7">
        <v>1200</v>
      </c>
      <c r="E18" s="10">
        <v>1372800</v>
      </c>
      <c r="F18" s="7">
        <v>6</v>
      </c>
      <c r="G18" s="10">
        <v>82368</v>
      </c>
      <c r="H18" s="5">
        <f t="shared" si="0"/>
        <v>34594.56</v>
      </c>
      <c r="I18" s="5">
        <f t="shared" si="1"/>
        <v>23063.04</v>
      </c>
      <c r="J18" s="5">
        <f t="shared" si="2"/>
        <v>24710.4</v>
      </c>
    </row>
    <row r="19" spans="1:10">
      <c r="A19" s="5">
        <v>15</v>
      </c>
      <c r="B19" s="10" t="s">
        <v>26</v>
      </c>
      <c r="C19" s="11" t="s">
        <v>12</v>
      </c>
      <c r="D19" s="7">
        <v>1200</v>
      </c>
      <c r="E19" s="10">
        <v>1123200</v>
      </c>
      <c r="F19" s="7">
        <v>6</v>
      </c>
      <c r="G19" s="10">
        <v>67392</v>
      </c>
      <c r="H19" s="5">
        <f t="shared" si="0"/>
        <v>28304.64</v>
      </c>
      <c r="I19" s="5">
        <f t="shared" si="1"/>
        <v>18869.76</v>
      </c>
      <c r="J19" s="5">
        <f t="shared" si="2"/>
        <v>20217.6</v>
      </c>
    </row>
    <row r="20" spans="1:10">
      <c r="A20" s="5">
        <v>16</v>
      </c>
      <c r="B20" s="10" t="s">
        <v>27</v>
      </c>
      <c r="C20" s="11" t="s">
        <v>12</v>
      </c>
      <c r="D20" s="7">
        <v>1200</v>
      </c>
      <c r="E20" s="10">
        <v>1185600</v>
      </c>
      <c r="F20" s="7">
        <v>6</v>
      </c>
      <c r="G20" s="10">
        <v>71136</v>
      </c>
      <c r="H20" s="5">
        <f t="shared" si="0"/>
        <v>29877.12</v>
      </c>
      <c r="I20" s="5">
        <f t="shared" si="1"/>
        <v>19918.08</v>
      </c>
      <c r="J20" s="5">
        <f t="shared" si="2"/>
        <v>21340.8</v>
      </c>
    </row>
  </sheetData>
  <mergeCells count="11">
    <mergeCell ref="H2:J2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J3:J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32"/>
  <sheetViews>
    <sheetView workbookViewId="0">
      <selection activeCell="E38" sqref="E38"/>
    </sheetView>
  </sheetViews>
  <sheetFormatPr defaultColWidth="9" defaultRowHeight="13.5"/>
  <cols>
    <col min="2" max="2" width="31.125" customWidth="1"/>
    <col min="3" max="3" width="25" customWidth="1"/>
    <col min="4" max="4" width="9.75" customWidth="1"/>
    <col min="5" max="5" width="14.75" customWidth="1"/>
    <col min="6" max="6" width="9.75" style="1" customWidth="1"/>
    <col min="7" max="7" width="12.875" customWidth="1"/>
    <col min="8" max="8" width="15" customWidth="1"/>
    <col min="9" max="9" width="14.875" customWidth="1"/>
    <col min="10" max="10" width="9.375"/>
  </cols>
  <sheetData>
    <row r="2" spans="1:11">
      <c r="A2" s="5" t="s">
        <v>0</v>
      </c>
      <c r="B2" s="5" t="s">
        <v>1</v>
      </c>
      <c r="C2" s="5" t="s">
        <v>2</v>
      </c>
      <c r="D2" s="6" t="s">
        <v>3</v>
      </c>
      <c r="E2" s="5" t="s">
        <v>4</v>
      </c>
      <c r="F2" s="7" t="s">
        <v>5</v>
      </c>
      <c r="G2" s="5" t="s">
        <v>6</v>
      </c>
      <c r="H2" s="5" t="s">
        <v>7</v>
      </c>
      <c r="I2" s="5"/>
      <c r="J2" s="5"/>
      <c r="K2" s="5"/>
    </row>
    <row r="3" spans="1:11">
      <c r="A3" s="5"/>
      <c r="B3" s="5"/>
      <c r="C3" s="5"/>
      <c r="D3" s="8"/>
      <c r="E3" s="5"/>
      <c r="F3" s="7"/>
      <c r="G3" s="5"/>
      <c r="H3" s="5" t="s">
        <v>28</v>
      </c>
      <c r="I3" s="5"/>
      <c r="J3" s="5" t="s">
        <v>29</v>
      </c>
      <c r="K3" s="5" t="s">
        <v>30</v>
      </c>
    </row>
    <row r="4" spans="1:11">
      <c r="A4" s="5"/>
      <c r="B4" s="5"/>
      <c r="C4" s="5"/>
      <c r="D4" s="9"/>
      <c r="E4" s="5"/>
      <c r="F4" s="7"/>
      <c r="G4" s="5"/>
      <c r="H4" s="5" t="s">
        <v>31</v>
      </c>
      <c r="I4" s="5" t="s">
        <v>32</v>
      </c>
      <c r="J4" s="5"/>
      <c r="K4" s="5"/>
    </row>
    <row r="5" spans="1:11">
      <c r="A5" s="2">
        <v>1</v>
      </c>
      <c r="B5" s="4" t="s">
        <v>33</v>
      </c>
      <c r="C5" s="2" t="s">
        <v>34</v>
      </c>
      <c r="D5" s="2">
        <v>800</v>
      </c>
      <c r="E5" s="4">
        <v>652800</v>
      </c>
      <c r="F5" s="3">
        <v>5.5</v>
      </c>
      <c r="G5" s="4">
        <v>35904</v>
      </c>
      <c r="H5" s="2">
        <f>G5*0.4</f>
        <v>14361.6</v>
      </c>
      <c r="I5" s="2">
        <f>G5*0.24</f>
        <v>8616.96</v>
      </c>
      <c r="J5" s="2">
        <f>G5*0.16</f>
        <v>5744.64</v>
      </c>
      <c r="K5" s="2">
        <f>G5*0.2</f>
        <v>7180.8</v>
      </c>
    </row>
    <row r="6" spans="1:11">
      <c r="A6" s="2">
        <v>2</v>
      </c>
      <c r="B6" s="4" t="s">
        <v>16</v>
      </c>
      <c r="C6" s="2" t="s">
        <v>34</v>
      </c>
      <c r="D6" s="2">
        <v>800</v>
      </c>
      <c r="E6" s="4">
        <v>1559200</v>
      </c>
      <c r="F6" s="3">
        <v>5.5</v>
      </c>
      <c r="G6" s="4">
        <v>85756</v>
      </c>
      <c r="H6" s="2">
        <f t="shared" ref="H6:H39" si="0">G6*0.4</f>
        <v>34302.4</v>
      </c>
      <c r="I6" s="2">
        <f t="shared" ref="I6:I39" si="1">G6*0.24</f>
        <v>20581.44</v>
      </c>
      <c r="J6" s="2">
        <f t="shared" ref="J6:J39" si="2">G6*0.16</f>
        <v>13720.96</v>
      </c>
      <c r="K6" s="2">
        <f t="shared" ref="K6:K39" si="3">G6*0.2</f>
        <v>17151.2</v>
      </c>
    </row>
    <row r="7" spans="1:11">
      <c r="A7" s="2">
        <v>3</v>
      </c>
      <c r="B7" s="4" t="s">
        <v>15</v>
      </c>
      <c r="C7" s="2" t="s">
        <v>34</v>
      </c>
      <c r="D7" s="2">
        <v>800</v>
      </c>
      <c r="E7" s="4">
        <v>1474400</v>
      </c>
      <c r="F7" s="3">
        <v>5.5</v>
      </c>
      <c r="G7" s="4">
        <v>81092</v>
      </c>
      <c r="H7" s="2">
        <f t="shared" si="0"/>
        <v>32436.8</v>
      </c>
      <c r="I7" s="2">
        <f t="shared" si="1"/>
        <v>19462.08</v>
      </c>
      <c r="J7" s="2">
        <f t="shared" si="2"/>
        <v>12974.72</v>
      </c>
      <c r="K7" s="2">
        <f t="shared" si="3"/>
        <v>16218.4</v>
      </c>
    </row>
    <row r="8" spans="1:11">
      <c r="A8" s="2">
        <v>4</v>
      </c>
      <c r="B8" s="4" t="s">
        <v>25</v>
      </c>
      <c r="C8" s="2" t="s">
        <v>34</v>
      </c>
      <c r="D8" s="2">
        <v>800</v>
      </c>
      <c r="E8" s="4">
        <v>1230400</v>
      </c>
      <c r="F8" s="3">
        <v>5.5</v>
      </c>
      <c r="G8" s="4">
        <v>67672</v>
      </c>
      <c r="H8" s="2">
        <f t="shared" si="0"/>
        <v>27068.8</v>
      </c>
      <c r="I8" s="2">
        <f t="shared" si="1"/>
        <v>16241.28</v>
      </c>
      <c r="J8" s="2">
        <f t="shared" si="2"/>
        <v>10827.52</v>
      </c>
      <c r="K8" s="2">
        <f t="shared" si="3"/>
        <v>13534.4</v>
      </c>
    </row>
    <row r="9" spans="1:11">
      <c r="A9" s="2">
        <v>5</v>
      </c>
      <c r="B9" s="4" t="s">
        <v>35</v>
      </c>
      <c r="C9" s="2" t="s">
        <v>34</v>
      </c>
      <c r="D9" s="2">
        <v>800</v>
      </c>
      <c r="E9" s="4">
        <v>872800</v>
      </c>
      <c r="F9" s="3">
        <v>5.5</v>
      </c>
      <c r="G9" s="4">
        <v>48004</v>
      </c>
      <c r="H9" s="2">
        <f t="shared" si="0"/>
        <v>19201.6</v>
      </c>
      <c r="I9" s="2">
        <f t="shared" si="1"/>
        <v>11520.96</v>
      </c>
      <c r="J9" s="2">
        <f t="shared" si="2"/>
        <v>7680.64</v>
      </c>
      <c r="K9" s="2">
        <f t="shared" si="3"/>
        <v>9600.8</v>
      </c>
    </row>
    <row r="10" spans="1:11">
      <c r="A10" s="2">
        <v>6</v>
      </c>
      <c r="B10" s="4" t="s">
        <v>11</v>
      </c>
      <c r="C10" s="2" t="s">
        <v>34</v>
      </c>
      <c r="D10" s="2">
        <v>800</v>
      </c>
      <c r="E10" s="4">
        <v>3827200</v>
      </c>
      <c r="F10" s="3">
        <v>5.5</v>
      </c>
      <c r="G10" s="4">
        <v>210496</v>
      </c>
      <c r="H10" s="2">
        <f t="shared" si="0"/>
        <v>84198.4</v>
      </c>
      <c r="I10" s="2">
        <f t="shared" si="1"/>
        <v>50519.04</v>
      </c>
      <c r="J10" s="2">
        <f t="shared" si="2"/>
        <v>33679.36</v>
      </c>
      <c r="K10" s="2">
        <f t="shared" si="3"/>
        <v>42099.2</v>
      </c>
    </row>
    <row r="11" spans="1:11">
      <c r="A11" s="2">
        <v>7</v>
      </c>
      <c r="B11" s="4" t="s">
        <v>17</v>
      </c>
      <c r="C11" s="2" t="s">
        <v>34</v>
      </c>
      <c r="D11" s="2">
        <v>800</v>
      </c>
      <c r="E11" s="4">
        <v>620000</v>
      </c>
      <c r="F11" s="3">
        <v>5.5</v>
      </c>
      <c r="G11" s="4">
        <v>34100</v>
      </c>
      <c r="H11" s="2">
        <f t="shared" si="0"/>
        <v>13640</v>
      </c>
      <c r="I11" s="2">
        <f t="shared" si="1"/>
        <v>8184</v>
      </c>
      <c r="J11" s="2">
        <f t="shared" si="2"/>
        <v>5456</v>
      </c>
      <c r="K11" s="2">
        <f t="shared" si="3"/>
        <v>6820</v>
      </c>
    </row>
    <row r="12" spans="1:11">
      <c r="A12" s="2">
        <v>8</v>
      </c>
      <c r="B12" s="4" t="s">
        <v>26</v>
      </c>
      <c r="C12" s="2" t="s">
        <v>34</v>
      </c>
      <c r="D12" s="2">
        <v>800</v>
      </c>
      <c r="E12" s="4">
        <v>457600</v>
      </c>
      <c r="F12" s="3">
        <v>5.5</v>
      </c>
      <c r="G12" s="4">
        <v>25168</v>
      </c>
      <c r="H12" s="2">
        <f t="shared" si="0"/>
        <v>10067.2</v>
      </c>
      <c r="I12" s="2">
        <f t="shared" si="1"/>
        <v>6040.32</v>
      </c>
      <c r="J12" s="2">
        <f t="shared" si="2"/>
        <v>4026.88</v>
      </c>
      <c r="K12" s="2">
        <f t="shared" si="3"/>
        <v>5033.6</v>
      </c>
    </row>
    <row r="13" spans="1:11">
      <c r="A13" s="2">
        <v>9</v>
      </c>
      <c r="B13" s="4" t="s">
        <v>36</v>
      </c>
      <c r="C13" s="2" t="s">
        <v>34</v>
      </c>
      <c r="D13" s="2">
        <v>800</v>
      </c>
      <c r="E13" s="4">
        <v>447200</v>
      </c>
      <c r="F13" s="3">
        <v>5.5</v>
      </c>
      <c r="G13" s="4">
        <v>24596</v>
      </c>
      <c r="H13" s="2">
        <f t="shared" si="0"/>
        <v>9838.4</v>
      </c>
      <c r="I13" s="2">
        <f t="shared" si="1"/>
        <v>5903.04</v>
      </c>
      <c r="J13" s="2">
        <f t="shared" si="2"/>
        <v>3935.36</v>
      </c>
      <c r="K13" s="2">
        <f t="shared" si="3"/>
        <v>4919.2</v>
      </c>
    </row>
    <row r="14" spans="1:11">
      <c r="A14" s="2">
        <v>10</v>
      </c>
      <c r="B14" s="4" t="s">
        <v>37</v>
      </c>
      <c r="C14" s="2" t="s">
        <v>34</v>
      </c>
      <c r="D14" s="2">
        <v>800</v>
      </c>
      <c r="E14" s="4">
        <v>435200</v>
      </c>
      <c r="F14" s="3">
        <v>5.5</v>
      </c>
      <c r="G14" s="4">
        <v>23936</v>
      </c>
      <c r="H14" s="2">
        <f t="shared" si="0"/>
        <v>9574.4</v>
      </c>
      <c r="I14" s="2">
        <f t="shared" si="1"/>
        <v>5744.64</v>
      </c>
      <c r="J14" s="2">
        <f t="shared" si="2"/>
        <v>3829.76</v>
      </c>
      <c r="K14" s="2">
        <f t="shared" si="3"/>
        <v>4787.2</v>
      </c>
    </row>
    <row r="15" spans="1:11">
      <c r="A15" s="2">
        <v>11</v>
      </c>
      <c r="B15" s="4" t="s">
        <v>38</v>
      </c>
      <c r="C15" s="2" t="s">
        <v>34</v>
      </c>
      <c r="D15" s="2">
        <v>800</v>
      </c>
      <c r="E15" s="4">
        <v>387200</v>
      </c>
      <c r="F15" s="3">
        <v>5.5</v>
      </c>
      <c r="G15" s="4">
        <v>21296</v>
      </c>
      <c r="H15" s="2">
        <f t="shared" si="0"/>
        <v>8518.4</v>
      </c>
      <c r="I15" s="2">
        <f t="shared" si="1"/>
        <v>5111.04</v>
      </c>
      <c r="J15" s="2">
        <f t="shared" si="2"/>
        <v>3407.36</v>
      </c>
      <c r="K15" s="2">
        <f t="shared" si="3"/>
        <v>4259.2</v>
      </c>
    </row>
    <row r="16" spans="1:11">
      <c r="A16" s="2">
        <v>12</v>
      </c>
      <c r="B16" s="4" t="s">
        <v>14</v>
      </c>
      <c r="C16" s="2" t="s">
        <v>34</v>
      </c>
      <c r="D16" s="2">
        <v>800</v>
      </c>
      <c r="E16" s="4">
        <v>808000</v>
      </c>
      <c r="F16" s="3">
        <v>5.5</v>
      </c>
      <c r="G16" s="4">
        <v>44440</v>
      </c>
      <c r="H16" s="2">
        <f t="shared" si="0"/>
        <v>17776</v>
      </c>
      <c r="I16" s="2">
        <f t="shared" si="1"/>
        <v>10665.6</v>
      </c>
      <c r="J16" s="2">
        <f t="shared" si="2"/>
        <v>7110.4</v>
      </c>
      <c r="K16" s="2">
        <f t="shared" si="3"/>
        <v>8888</v>
      </c>
    </row>
    <row r="17" spans="1:11">
      <c r="A17" s="2">
        <v>13</v>
      </c>
      <c r="B17" s="4" t="s">
        <v>18</v>
      </c>
      <c r="C17" s="2" t="s">
        <v>34</v>
      </c>
      <c r="D17" s="2">
        <v>800</v>
      </c>
      <c r="E17" s="4">
        <v>388800</v>
      </c>
      <c r="F17" s="3">
        <v>5.5</v>
      </c>
      <c r="G17" s="4">
        <v>21384</v>
      </c>
      <c r="H17" s="2">
        <f t="shared" si="0"/>
        <v>8553.6</v>
      </c>
      <c r="I17" s="2">
        <f t="shared" si="1"/>
        <v>5132.16</v>
      </c>
      <c r="J17" s="2">
        <f t="shared" si="2"/>
        <v>3421.44</v>
      </c>
      <c r="K17" s="2">
        <f t="shared" si="3"/>
        <v>4276.8</v>
      </c>
    </row>
    <row r="18" spans="1:11">
      <c r="A18" s="2">
        <v>14</v>
      </c>
      <c r="B18" s="4" t="s">
        <v>39</v>
      </c>
      <c r="C18" s="2" t="s">
        <v>34</v>
      </c>
      <c r="D18" s="2">
        <v>800</v>
      </c>
      <c r="E18" s="4">
        <v>484000</v>
      </c>
      <c r="F18" s="3">
        <v>5.5</v>
      </c>
      <c r="G18" s="4">
        <v>26620</v>
      </c>
      <c r="H18" s="2">
        <f t="shared" si="0"/>
        <v>10648</v>
      </c>
      <c r="I18" s="2">
        <f t="shared" si="1"/>
        <v>6388.8</v>
      </c>
      <c r="J18" s="2">
        <f t="shared" si="2"/>
        <v>4259.2</v>
      </c>
      <c r="K18" s="2">
        <f t="shared" si="3"/>
        <v>5324</v>
      </c>
    </row>
    <row r="19" spans="1:11">
      <c r="A19" s="2">
        <v>15</v>
      </c>
      <c r="B19" s="4" t="s">
        <v>40</v>
      </c>
      <c r="C19" s="2" t="s">
        <v>34</v>
      </c>
      <c r="D19" s="2">
        <v>800</v>
      </c>
      <c r="E19" s="4">
        <v>394400</v>
      </c>
      <c r="F19" s="3">
        <v>5.5</v>
      </c>
      <c r="G19" s="4">
        <v>21692</v>
      </c>
      <c r="H19" s="2">
        <f t="shared" si="0"/>
        <v>8676.8</v>
      </c>
      <c r="I19" s="2">
        <f t="shared" si="1"/>
        <v>5206.08</v>
      </c>
      <c r="J19" s="2">
        <f t="shared" si="2"/>
        <v>3470.72</v>
      </c>
      <c r="K19" s="2">
        <f t="shared" si="3"/>
        <v>4338.4</v>
      </c>
    </row>
    <row r="20" spans="1:11">
      <c r="A20" s="2">
        <v>16</v>
      </c>
      <c r="B20" s="4" t="s">
        <v>13</v>
      </c>
      <c r="C20" s="2" t="s">
        <v>34</v>
      </c>
      <c r="D20" s="2">
        <v>800</v>
      </c>
      <c r="E20" s="4">
        <v>1771200</v>
      </c>
      <c r="F20" s="3">
        <v>5.5</v>
      </c>
      <c r="G20" s="4">
        <v>97416</v>
      </c>
      <c r="H20" s="2">
        <f t="shared" si="0"/>
        <v>38966.4</v>
      </c>
      <c r="I20" s="2">
        <f t="shared" si="1"/>
        <v>23379.84</v>
      </c>
      <c r="J20" s="2">
        <f t="shared" si="2"/>
        <v>15586.56</v>
      </c>
      <c r="K20" s="2">
        <f t="shared" si="3"/>
        <v>19483.2</v>
      </c>
    </row>
    <row r="21" spans="1:11">
      <c r="A21" s="2">
        <v>17</v>
      </c>
      <c r="B21" s="4" t="s">
        <v>41</v>
      </c>
      <c r="C21" s="2" t="s">
        <v>34</v>
      </c>
      <c r="D21" s="2">
        <v>800</v>
      </c>
      <c r="E21" s="4">
        <v>845600</v>
      </c>
      <c r="F21" s="3">
        <v>5.5</v>
      </c>
      <c r="G21" s="4">
        <v>46508</v>
      </c>
      <c r="H21" s="2">
        <f t="shared" si="0"/>
        <v>18603.2</v>
      </c>
      <c r="I21" s="2">
        <f t="shared" si="1"/>
        <v>11161.92</v>
      </c>
      <c r="J21" s="2">
        <f t="shared" si="2"/>
        <v>7441.28</v>
      </c>
      <c r="K21" s="2">
        <f t="shared" si="3"/>
        <v>9301.6</v>
      </c>
    </row>
    <row r="22" spans="1:11">
      <c r="A22" s="2">
        <v>18</v>
      </c>
      <c r="B22" s="4" t="s">
        <v>21</v>
      </c>
      <c r="C22" s="2" t="s">
        <v>34</v>
      </c>
      <c r="D22" s="2">
        <v>800</v>
      </c>
      <c r="E22" s="4">
        <v>2303200</v>
      </c>
      <c r="F22" s="3">
        <v>5.5</v>
      </c>
      <c r="G22" s="4">
        <v>126676</v>
      </c>
      <c r="H22" s="2">
        <f t="shared" si="0"/>
        <v>50670.4</v>
      </c>
      <c r="I22" s="2">
        <f t="shared" si="1"/>
        <v>30402.24</v>
      </c>
      <c r="J22" s="2">
        <f t="shared" si="2"/>
        <v>20268.16</v>
      </c>
      <c r="K22" s="2">
        <f t="shared" si="3"/>
        <v>25335.2</v>
      </c>
    </row>
    <row r="23" spans="1:11">
      <c r="A23" s="2">
        <v>19</v>
      </c>
      <c r="B23" s="4" t="s">
        <v>19</v>
      </c>
      <c r="C23" s="2" t="s">
        <v>34</v>
      </c>
      <c r="D23" s="2">
        <v>800</v>
      </c>
      <c r="E23" s="4">
        <v>603200</v>
      </c>
      <c r="F23" s="3">
        <v>5.5</v>
      </c>
      <c r="G23" s="4">
        <v>33176</v>
      </c>
      <c r="H23" s="2">
        <f t="shared" si="0"/>
        <v>13270.4</v>
      </c>
      <c r="I23" s="2">
        <f t="shared" si="1"/>
        <v>7962.24</v>
      </c>
      <c r="J23" s="2">
        <f t="shared" si="2"/>
        <v>5308.16</v>
      </c>
      <c r="K23" s="2">
        <f t="shared" si="3"/>
        <v>6635.2</v>
      </c>
    </row>
    <row r="24" spans="1:11">
      <c r="A24" s="2">
        <v>20</v>
      </c>
      <c r="B24" s="4" t="s">
        <v>24</v>
      </c>
      <c r="C24" s="2" t="s">
        <v>34</v>
      </c>
      <c r="D24" s="2">
        <v>800</v>
      </c>
      <c r="E24" s="4">
        <v>516800</v>
      </c>
      <c r="F24" s="3">
        <v>5.5</v>
      </c>
      <c r="G24" s="4">
        <v>28424</v>
      </c>
      <c r="H24" s="2">
        <f t="shared" si="0"/>
        <v>11369.6</v>
      </c>
      <c r="I24" s="2">
        <f t="shared" si="1"/>
        <v>6821.76</v>
      </c>
      <c r="J24" s="2">
        <f t="shared" si="2"/>
        <v>4547.84</v>
      </c>
      <c r="K24" s="2">
        <f t="shared" si="3"/>
        <v>5684.8</v>
      </c>
    </row>
    <row r="25" spans="1:11">
      <c r="A25" s="2">
        <v>21</v>
      </c>
      <c r="B25" s="4" t="s">
        <v>42</v>
      </c>
      <c r="C25" s="2" t="s">
        <v>34</v>
      </c>
      <c r="D25" s="2">
        <v>800</v>
      </c>
      <c r="E25" s="4">
        <v>1433600</v>
      </c>
      <c r="F25" s="3">
        <v>5.5</v>
      </c>
      <c r="G25" s="4">
        <v>78848</v>
      </c>
      <c r="H25" s="2">
        <f t="shared" si="0"/>
        <v>31539.2</v>
      </c>
      <c r="I25" s="2">
        <f t="shared" si="1"/>
        <v>18923.52</v>
      </c>
      <c r="J25" s="2">
        <f t="shared" si="2"/>
        <v>12615.68</v>
      </c>
      <c r="K25" s="2">
        <f t="shared" si="3"/>
        <v>15769.6</v>
      </c>
    </row>
    <row r="26" spans="1:11">
      <c r="A26" s="2">
        <v>22</v>
      </c>
      <c r="B26" s="4" t="s">
        <v>43</v>
      </c>
      <c r="C26" s="2" t="s">
        <v>34</v>
      </c>
      <c r="D26" s="2">
        <v>800</v>
      </c>
      <c r="E26" s="4">
        <v>574400</v>
      </c>
      <c r="F26" s="3">
        <v>5.5</v>
      </c>
      <c r="G26" s="4">
        <v>31592</v>
      </c>
      <c r="H26" s="2">
        <f t="shared" si="0"/>
        <v>12636.8</v>
      </c>
      <c r="I26" s="2">
        <f t="shared" si="1"/>
        <v>7582.08</v>
      </c>
      <c r="J26" s="2">
        <f t="shared" si="2"/>
        <v>5054.72</v>
      </c>
      <c r="K26" s="2">
        <f t="shared" si="3"/>
        <v>6318.4</v>
      </c>
    </row>
    <row r="27" spans="1:11">
      <c r="A27" s="2">
        <v>23</v>
      </c>
      <c r="B27" s="4" t="s">
        <v>44</v>
      </c>
      <c r="C27" s="2" t="s">
        <v>34</v>
      </c>
      <c r="D27" s="2">
        <v>800</v>
      </c>
      <c r="E27" s="4">
        <v>984000</v>
      </c>
      <c r="F27" s="3">
        <v>5.5</v>
      </c>
      <c r="G27" s="4">
        <v>54120</v>
      </c>
      <c r="H27" s="2">
        <f t="shared" si="0"/>
        <v>21648</v>
      </c>
      <c r="I27" s="2">
        <f t="shared" si="1"/>
        <v>12988.8</v>
      </c>
      <c r="J27" s="2">
        <f t="shared" si="2"/>
        <v>8659.2</v>
      </c>
      <c r="K27" s="2">
        <f t="shared" si="3"/>
        <v>10824</v>
      </c>
    </row>
    <row r="28" spans="1:11">
      <c r="A28" s="2">
        <v>24</v>
      </c>
      <c r="B28" s="4" t="s">
        <v>27</v>
      </c>
      <c r="C28" s="2" t="s">
        <v>34</v>
      </c>
      <c r="D28" s="2">
        <v>800</v>
      </c>
      <c r="E28" s="4">
        <v>518400</v>
      </c>
      <c r="F28" s="3">
        <v>5.5</v>
      </c>
      <c r="G28" s="4">
        <v>28512</v>
      </c>
      <c r="H28" s="2">
        <f t="shared" si="0"/>
        <v>11404.8</v>
      </c>
      <c r="I28" s="2">
        <f t="shared" si="1"/>
        <v>6842.88</v>
      </c>
      <c r="J28" s="2">
        <f t="shared" si="2"/>
        <v>4561.92</v>
      </c>
      <c r="K28" s="2">
        <f t="shared" si="3"/>
        <v>5702.4</v>
      </c>
    </row>
    <row r="29" spans="1:11">
      <c r="A29" s="2">
        <v>25</v>
      </c>
      <c r="B29" s="4" t="s">
        <v>45</v>
      </c>
      <c r="C29" s="2" t="s">
        <v>34</v>
      </c>
      <c r="D29" s="2">
        <v>800</v>
      </c>
      <c r="E29" s="4">
        <v>418400</v>
      </c>
      <c r="F29" s="3">
        <v>5.5</v>
      </c>
      <c r="G29" s="4">
        <v>23012</v>
      </c>
      <c r="H29" s="2">
        <f t="shared" si="0"/>
        <v>9204.8</v>
      </c>
      <c r="I29" s="2">
        <f t="shared" si="1"/>
        <v>5522.88</v>
      </c>
      <c r="J29" s="2">
        <f t="shared" si="2"/>
        <v>3681.92</v>
      </c>
      <c r="K29" s="2">
        <f t="shared" si="3"/>
        <v>4602.4</v>
      </c>
    </row>
    <row r="30" spans="1:11">
      <c r="A30" s="2">
        <v>26</v>
      </c>
      <c r="B30" s="4" t="s">
        <v>23</v>
      </c>
      <c r="C30" s="2" t="s">
        <v>34</v>
      </c>
      <c r="D30" s="2">
        <v>800</v>
      </c>
      <c r="E30" s="4">
        <v>382400</v>
      </c>
      <c r="F30" s="3">
        <v>5.5</v>
      </c>
      <c r="G30" s="4">
        <v>21032</v>
      </c>
      <c r="H30" s="2">
        <f t="shared" si="0"/>
        <v>8412.8</v>
      </c>
      <c r="I30" s="2">
        <f t="shared" si="1"/>
        <v>5047.68</v>
      </c>
      <c r="J30" s="2">
        <f t="shared" si="2"/>
        <v>3365.12</v>
      </c>
      <c r="K30" s="2">
        <f t="shared" si="3"/>
        <v>4206.4</v>
      </c>
    </row>
    <row r="31" spans="1:11">
      <c r="A31" s="2">
        <v>27</v>
      </c>
      <c r="B31" s="4" t="s">
        <v>22</v>
      </c>
      <c r="C31" s="2" t="s">
        <v>34</v>
      </c>
      <c r="D31" s="2">
        <v>800</v>
      </c>
      <c r="E31" s="4">
        <v>7980800</v>
      </c>
      <c r="F31" s="3">
        <v>5.5</v>
      </c>
      <c r="G31" s="4">
        <v>438944</v>
      </c>
      <c r="H31" s="2">
        <f t="shared" si="0"/>
        <v>175577.6</v>
      </c>
      <c r="I31" s="2">
        <f t="shared" si="1"/>
        <v>105346.56</v>
      </c>
      <c r="J31" s="2">
        <f t="shared" si="2"/>
        <v>70231.04</v>
      </c>
      <c r="K31" s="2">
        <f t="shared" si="3"/>
        <v>87788.8</v>
      </c>
    </row>
    <row r="32" spans="1:11">
      <c r="A32" s="2">
        <v>28</v>
      </c>
      <c r="B32" s="4" t="s">
        <v>46</v>
      </c>
      <c r="C32" s="2" t="s">
        <v>34</v>
      </c>
      <c r="D32" s="2">
        <v>800</v>
      </c>
      <c r="E32" s="4">
        <v>427200</v>
      </c>
      <c r="F32" s="3">
        <v>5.5</v>
      </c>
      <c r="G32" s="4">
        <v>23496</v>
      </c>
      <c r="H32" s="2">
        <f t="shared" si="0"/>
        <v>9398.4</v>
      </c>
      <c r="I32" s="2">
        <f t="shared" si="1"/>
        <v>5639.04</v>
      </c>
      <c r="J32" s="2">
        <f t="shared" si="2"/>
        <v>3759.36</v>
      </c>
      <c r="K32" s="2">
        <f t="shared" si="3"/>
        <v>4699.2</v>
      </c>
    </row>
  </sheetData>
  <mergeCells count="11">
    <mergeCell ref="H2:K2"/>
    <mergeCell ref="H3:I3"/>
    <mergeCell ref="A2:A4"/>
    <mergeCell ref="B2:B4"/>
    <mergeCell ref="C2:C4"/>
    <mergeCell ref="D2:D4"/>
    <mergeCell ref="E2:E4"/>
    <mergeCell ref="F2:F4"/>
    <mergeCell ref="G2:G4"/>
    <mergeCell ref="J3:J4"/>
    <mergeCell ref="K3:K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28"/>
  <sheetViews>
    <sheetView workbookViewId="0">
      <selection activeCell="C35" sqref="C35"/>
    </sheetView>
  </sheetViews>
  <sheetFormatPr defaultColWidth="9" defaultRowHeight="13.5"/>
  <cols>
    <col min="2" max="2" width="32.75" customWidth="1"/>
    <col min="3" max="3" width="23.875" customWidth="1"/>
    <col min="4" max="4" width="12" style="1" customWidth="1"/>
    <col min="5" max="5" width="14.375" customWidth="1"/>
    <col min="6" max="6" width="8.125" style="1" customWidth="1"/>
    <col min="7" max="7" width="13.125" customWidth="1"/>
    <col min="8" max="8" width="14" customWidth="1"/>
    <col min="9" max="9" width="15.875" customWidth="1"/>
    <col min="10" max="10" width="12" customWidth="1"/>
    <col min="11" max="11" width="12.625" customWidth="1"/>
  </cols>
  <sheetData>
    <row r="2" spans="1:11">
      <c r="A2" s="2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3" t="s">
        <v>5</v>
      </c>
      <c r="G2" s="2" t="s">
        <v>6</v>
      </c>
      <c r="H2" s="2" t="s">
        <v>7</v>
      </c>
      <c r="I2" s="2"/>
      <c r="J2" s="2"/>
      <c r="K2" s="2"/>
    </row>
    <row r="3" spans="1:11">
      <c r="A3" s="2"/>
      <c r="B3" s="2"/>
      <c r="C3" s="2"/>
      <c r="D3" s="3"/>
      <c r="E3" s="2"/>
      <c r="F3" s="3"/>
      <c r="G3" s="2"/>
      <c r="H3" s="2" t="s">
        <v>28</v>
      </c>
      <c r="I3" s="2"/>
      <c r="J3" s="2" t="s">
        <v>29</v>
      </c>
      <c r="K3" s="2" t="s">
        <v>30</v>
      </c>
    </row>
    <row r="4" spans="1:11">
      <c r="A4" s="2"/>
      <c r="B4" s="2"/>
      <c r="C4" s="2"/>
      <c r="D4" s="3"/>
      <c r="E4" s="2"/>
      <c r="F4" s="3"/>
      <c r="G4" s="2"/>
      <c r="H4" s="2" t="s">
        <v>31</v>
      </c>
      <c r="I4" s="2" t="s">
        <v>32</v>
      </c>
      <c r="J4" s="2"/>
      <c r="K4" s="2"/>
    </row>
    <row r="5" spans="1:11">
      <c r="A5" s="2">
        <v>1</v>
      </c>
      <c r="B5" s="4" t="s">
        <v>20</v>
      </c>
      <c r="C5" s="2" t="s">
        <v>34</v>
      </c>
      <c r="D5" s="3">
        <v>800</v>
      </c>
      <c r="E5" s="4">
        <v>344800</v>
      </c>
      <c r="F5" s="3">
        <v>5.5</v>
      </c>
      <c r="G5" s="4">
        <v>18964</v>
      </c>
      <c r="H5" s="2">
        <f>G5*0.4</f>
        <v>7585.6</v>
      </c>
      <c r="I5" s="2">
        <f>G5*0.24</f>
        <v>4551.36</v>
      </c>
      <c r="J5" s="2">
        <f>G5*0.16</f>
        <v>3034.24</v>
      </c>
      <c r="K5" s="2">
        <f>G5*0.2</f>
        <v>3792.8</v>
      </c>
    </row>
    <row r="6" spans="1:11">
      <c r="A6" s="2">
        <v>2</v>
      </c>
      <c r="B6" s="4" t="s">
        <v>15</v>
      </c>
      <c r="C6" s="2" t="s">
        <v>34</v>
      </c>
      <c r="D6" s="3">
        <v>800</v>
      </c>
      <c r="E6" s="4">
        <v>1287200</v>
      </c>
      <c r="F6" s="3">
        <v>5.5</v>
      </c>
      <c r="G6" s="4">
        <v>70796</v>
      </c>
      <c r="H6" s="2">
        <f t="shared" ref="H6:H35" si="0">G6*0.4</f>
        <v>28318.4</v>
      </c>
      <c r="I6" s="2">
        <f t="shared" ref="I6:I35" si="1">G6*0.24</f>
        <v>16991.04</v>
      </c>
      <c r="J6" s="2">
        <f t="shared" ref="J6:J35" si="2">G6*0.16</f>
        <v>11327.36</v>
      </c>
      <c r="K6" s="2">
        <f t="shared" ref="K6:K35" si="3">G6*0.2</f>
        <v>14159.2</v>
      </c>
    </row>
    <row r="7" spans="1:11">
      <c r="A7" s="2">
        <v>3</v>
      </c>
      <c r="B7" s="4" t="s">
        <v>16</v>
      </c>
      <c r="C7" s="2" t="s">
        <v>34</v>
      </c>
      <c r="D7" s="3">
        <v>800</v>
      </c>
      <c r="E7" s="4">
        <v>1262400</v>
      </c>
      <c r="F7" s="3">
        <v>5.5</v>
      </c>
      <c r="G7" s="4">
        <v>69432</v>
      </c>
      <c r="H7" s="2">
        <f t="shared" si="0"/>
        <v>27772.8</v>
      </c>
      <c r="I7" s="2">
        <f t="shared" si="1"/>
        <v>16663.68</v>
      </c>
      <c r="J7" s="2">
        <f t="shared" si="2"/>
        <v>11109.12</v>
      </c>
      <c r="K7" s="2">
        <f t="shared" si="3"/>
        <v>13886.4</v>
      </c>
    </row>
    <row r="8" spans="1:11">
      <c r="A8" s="2">
        <v>4</v>
      </c>
      <c r="B8" s="4" t="s">
        <v>25</v>
      </c>
      <c r="C8" s="2" t="s">
        <v>34</v>
      </c>
      <c r="D8" s="3">
        <v>800</v>
      </c>
      <c r="E8" s="4">
        <v>647200</v>
      </c>
      <c r="F8" s="3">
        <v>5.5</v>
      </c>
      <c r="G8" s="4">
        <v>35596</v>
      </c>
      <c r="H8" s="2">
        <f t="shared" si="0"/>
        <v>14238.4</v>
      </c>
      <c r="I8" s="2">
        <f t="shared" si="1"/>
        <v>8543.04</v>
      </c>
      <c r="J8" s="2">
        <f t="shared" si="2"/>
        <v>5695.36</v>
      </c>
      <c r="K8" s="2">
        <f t="shared" si="3"/>
        <v>7119.2</v>
      </c>
    </row>
    <row r="9" spans="1:11">
      <c r="A9" s="2">
        <v>5</v>
      </c>
      <c r="B9" s="4" t="s">
        <v>35</v>
      </c>
      <c r="C9" s="2" t="s">
        <v>34</v>
      </c>
      <c r="D9" s="3">
        <v>800</v>
      </c>
      <c r="E9" s="4">
        <v>1011200</v>
      </c>
      <c r="F9" s="3">
        <v>5.5</v>
      </c>
      <c r="G9" s="4">
        <v>55616</v>
      </c>
      <c r="H9" s="2">
        <f t="shared" si="0"/>
        <v>22246.4</v>
      </c>
      <c r="I9" s="2">
        <f t="shared" si="1"/>
        <v>13347.84</v>
      </c>
      <c r="J9" s="2">
        <f t="shared" si="2"/>
        <v>8898.56</v>
      </c>
      <c r="K9" s="2">
        <f t="shared" si="3"/>
        <v>11123.2</v>
      </c>
    </row>
    <row r="10" spans="1:11">
      <c r="A10" s="2">
        <v>6</v>
      </c>
      <c r="B10" s="4" t="s">
        <v>11</v>
      </c>
      <c r="C10" s="2" t="s">
        <v>34</v>
      </c>
      <c r="D10" s="3">
        <v>800</v>
      </c>
      <c r="E10" s="4">
        <v>3844000</v>
      </c>
      <c r="F10" s="3">
        <v>5.5</v>
      </c>
      <c r="G10" s="4">
        <v>211420</v>
      </c>
      <c r="H10" s="2">
        <f t="shared" si="0"/>
        <v>84568</v>
      </c>
      <c r="I10" s="2">
        <f t="shared" si="1"/>
        <v>50740.8</v>
      </c>
      <c r="J10" s="2">
        <f t="shared" si="2"/>
        <v>33827.2</v>
      </c>
      <c r="K10" s="2">
        <f t="shared" si="3"/>
        <v>42284</v>
      </c>
    </row>
    <row r="11" spans="1:11">
      <c r="A11" s="2">
        <v>7</v>
      </c>
      <c r="B11" s="4" t="s">
        <v>17</v>
      </c>
      <c r="C11" s="2" t="s">
        <v>34</v>
      </c>
      <c r="D11" s="3">
        <v>800</v>
      </c>
      <c r="E11" s="4">
        <v>440800</v>
      </c>
      <c r="F11" s="3">
        <v>5.5</v>
      </c>
      <c r="G11" s="4">
        <v>24244</v>
      </c>
      <c r="H11" s="2">
        <f t="shared" si="0"/>
        <v>9697.6</v>
      </c>
      <c r="I11" s="2">
        <f t="shared" si="1"/>
        <v>5818.56</v>
      </c>
      <c r="J11" s="2">
        <f t="shared" si="2"/>
        <v>3879.04</v>
      </c>
      <c r="K11" s="2">
        <f t="shared" si="3"/>
        <v>4848.8</v>
      </c>
    </row>
    <row r="12" spans="1:11">
      <c r="A12" s="2">
        <v>8</v>
      </c>
      <c r="B12" s="4" t="s">
        <v>38</v>
      </c>
      <c r="C12" s="2" t="s">
        <v>34</v>
      </c>
      <c r="D12" s="3">
        <v>800</v>
      </c>
      <c r="E12" s="4">
        <v>354400</v>
      </c>
      <c r="F12" s="3">
        <v>5.5</v>
      </c>
      <c r="G12" s="4">
        <v>19492</v>
      </c>
      <c r="H12" s="2">
        <f t="shared" si="0"/>
        <v>7796.8</v>
      </c>
      <c r="I12" s="2">
        <f t="shared" si="1"/>
        <v>4678.08</v>
      </c>
      <c r="J12" s="2">
        <f t="shared" si="2"/>
        <v>3118.72</v>
      </c>
      <c r="K12" s="2">
        <f t="shared" si="3"/>
        <v>3898.4</v>
      </c>
    </row>
    <row r="13" spans="1:11">
      <c r="A13" s="2">
        <v>9</v>
      </c>
      <c r="B13" s="4" t="s">
        <v>14</v>
      </c>
      <c r="C13" s="2" t="s">
        <v>34</v>
      </c>
      <c r="D13" s="3">
        <v>800</v>
      </c>
      <c r="E13" s="4">
        <v>795200</v>
      </c>
      <c r="F13" s="3">
        <v>5.5</v>
      </c>
      <c r="G13" s="4">
        <v>43736</v>
      </c>
      <c r="H13" s="2">
        <f t="shared" si="0"/>
        <v>17494.4</v>
      </c>
      <c r="I13" s="2">
        <f t="shared" si="1"/>
        <v>10496.64</v>
      </c>
      <c r="J13" s="2">
        <f t="shared" si="2"/>
        <v>6997.76</v>
      </c>
      <c r="K13" s="2">
        <f t="shared" si="3"/>
        <v>8747.2</v>
      </c>
    </row>
    <row r="14" spans="1:11">
      <c r="A14" s="2">
        <v>10</v>
      </c>
      <c r="B14" s="4" t="s">
        <v>18</v>
      </c>
      <c r="C14" s="2" t="s">
        <v>34</v>
      </c>
      <c r="D14" s="3">
        <v>800</v>
      </c>
      <c r="E14" s="4">
        <v>306400</v>
      </c>
      <c r="F14" s="3">
        <v>5.5</v>
      </c>
      <c r="G14" s="4">
        <v>16852</v>
      </c>
      <c r="H14" s="2">
        <f t="shared" si="0"/>
        <v>6740.8</v>
      </c>
      <c r="I14" s="2">
        <f t="shared" si="1"/>
        <v>4044.48</v>
      </c>
      <c r="J14" s="2">
        <f t="shared" si="2"/>
        <v>2696.32</v>
      </c>
      <c r="K14" s="2">
        <f t="shared" si="3"/>
        <v>3370.4</v>
      </c>
    </row>
    <row r="15" spans="1:11">
      <c r="A15" s="2">
        <v>11</v>
      </c>
      <c r="B15" s="4" t="s">
        <v>39</v>
      </c>
      <c r="C15" s="2" t="s">
        <v>34</v>
      </c>
      <c r="D15" s="3">
        <v>800</v>
      </c>
      <c r="E15" s="4">
        <v>541600</v>
      </c>
      <c r="F15" s="3">
        <v>5.5</v>
      </c>
      <c r="G15" s="4">
        <v>29788</v>
      </c>
      <c r="H15" s="2">
        <f t="shared" si="0"/>
        <v>11915.2</v>
      </c>
      <c r="I15" s="2">
        <f t="shared" si="1"/>
        <v>7149.12</v>
      </c>
      <c r="J15" s="2">
        <f t="shared" si="2"/>
        <v>4766.08</v>
      </c>
      <c r="K15" s="2">
        <f t="shared" si="3"/>
        <v>5957.6</v>
      </c>
    </row>
    <row r="16" spans="1:11">
      <c r="A16" s="2">
        <v>12</v>
      </c>
      <c r="B16" s="4" t="s">
        <v>40</v>
      </c>
      <c r="C16" s="2" t="s">
        <v>34</v>
      </c>
      <c r="D16" s="3">
        <v>800</v>
      </c>
      <c r="E16" s="4">
        <v>264800</v>
      </c>
      <c r="F16" s="3">
        <v>5.5</v>
      </c>
      <c r="G16" s="4">
        <v>14564</v>
      </c>
      <c r="H16" s="2">
        <f t="shared" si="0"/>
        <v>5825.6</v>
      </c>
      <c r="I16" s="2">
        <f t="shared" si="1"/>
        <v>3495.36</v>
      </c>
      <c r="J16" s="2">
        <f t="shared" si="2"/>
        <v>2330.24</v>
      </c>
      <c r="K16" s="2">
        <f t="shared" si="3"/>
        <v>2912.8</v>
      </c>
    </row>
    <row r="17" spans="1:11">
      <c r="A17" s="2">
        <v>13</v>
      </c>
      <c r="B17" s="4" t="s">
        <v>41</v>
      </c>
      <c r="C17" s="2" t="s">
        <v>34</v>
      </c>
      <c r="D17" s="3">
        <v>800</v>
      </c>
      <c r="E17" s="4">
        <v>728000</v>
      </c>
      <c r="F17" s="3">
        <v>5.5</v>
      </c>
      <c r="G17" s="4">
        <v>40040</v>
      </c>
      <c r="H17" s="2">
        <f t="shared" si="0"/>
        <v>16016</v>
      </c>
      <c r="I17" s="2">
        <f t="shared" si="1"/>
        <v>9609.6</v>
      </c>
      <c r="J17" s="2">
        <f t="shared" si="2"/>
        <v>6406.4</v>
      </c>
      <c r="K17" s="2">
        <f t="shared" si="3"/>
        <v>8008</v>
      </c>
    </row>
    <row r="18" spans="1:11">
      <c r="A18" s="2">
        <v>14</v>
      </c>
      <c r="B18" s="4" t="s">
        <v>21</v>
      </c>
      <c r="C18" s="2" t="s">
        <v>34</v>
      </c>
      <c r="D18" s="3">
        <v>800</v>
      </c>
      <c r="E18" s="4">
        <v>1736800</v>
      </c>
      <c r="F18" s="3">
        <v>5.5</v>
      </c>
      <c r="G18" s="4">
        <v>95524</v>
      </c>
      <c r="H18" s="2">
        <f t="shared" si="0"/>
        <v>38209.6</v>
      </c>
      <c r="I18" s="2">
        <f t="shared" si="1"/>
        <v>22925.76</v>
      </c>
      <c r="J18" s="2">
        <f t="shared" si="2"/>
        <v>15283.84</v>
      </c>
      <c r="K18" s="2">
        <f t="shared" si="3"/>
        <v>19104.8</v>
      </c>
    </row>
    <row r="19" spans="1:11">
      <c r="A19" s="2">
        <v>15</v>
      </c>
      <c r="B19" s="4" t="s">
        <v>19</v>
      </c>
      <c r="C19" s="2" t="s">
        <v>34</v>
      </c>
      <c r="D19" s="3">
        <v>800</v>
      </c>
      <c r="E19" s="4">
        <v>1337600</v>
      </c>
      <c r="F19" s="3">
        <v>5.5</v>
      </c>
      <c r="G19" s="4">
        <v>73568</v>
      </c>
      <c r="H19" s="2">
        <f t="shared" si="0"/>
        <v>29427.2</v>
      </c>
      <c r="I19" s="2">
        <f t="shared" si="1"/>
        <v>17656.32</v>
      </c>
      <c r="J19" s="2">
        <f t="shared" si="2"/>
        <v>11770.88</v>
      </c>
      <c r="K19" s="2">
        <f t="shared" si="3"/>
        <v>14713.6</v>
      </c>
    </row>
    <row r="20" spans="1:11">
      <c r="A20" s="2">
        <v>16</v>
      </c>
      <c r="B20" s="4" t="s">
        <v>42</v>
      </c>
      <c r="C20" s="2" t="s">
        <v>34</v>
      </c>
      <c r="D20" s="3">
        <v>800</v>
      </c>
      <c r="E20" s="4">
        <v>2544800</v>
      </c>
      <c r="F20" s="3">
        <v>5.5</v>
      </c>
      <c r="G20" s="4">
        <v>139964</v>
      </c>
      <c r="H20" s="2">
        <f t="shared" si="0"/>
        <v>55985.6</v>
      </c>
      <c r="I20" s="2">
        <f t="shared" si="1"/>
        <v>33591.36</v>
      </c>
      <c r="J20" s="2">
        <f t="shared" si="2"/>
        <v>22394.24</v>
      </c>
      <c r="K20" s="2">
        <f t="shared" si="3"/>
        <v>27992.8</v>
      </c>
    </row>
    <row r="21" spans="1:11">
      <c r="A21" s="2">
        <v>17</v>
      </c>
      <c r="B21" s="4" t="s">
        <v>43</v>
      </c>
      <c r="C21" s="2" t="s">
        <v>34</v>
      </c>
      <c r="D21" s="3">
        <v>800</v>
      </c>
      <c r="E21" s="4">
        <v>416000</v>
      </c>
      <c r="F21" s="3">
        <v>5.5</v>
      </c>
      <c r="G21" s="4">
        <v>22880</v>
      </c>
      <c r="H21" s="2">
        <f t="shared" si="0"/>
        <v>9152</v>
      </c>
      <c r="I21" s="2">
        <f t="shared" si="1"/>
        <v>5491.2</v>
      </c>
      <c r="J21" s="2">
        <f t="shared" si="2"/>
        <v>3660.8</v>
      </c>
      <c r="K21" s="2">
        <f t="shared" si="3"/>
        <v>4576</v>
      </c>
    </row>
    <row r="22" spans="1:11">
      <c r="A22" s="2">
        <v>18</v>
      </c>
      <c r="B22" s="4" t="s">
        <v>44</v>
      </c>
      <c r="C22" s="2" t="s">
        <v>34</v>
      </c>
      <c r="D22" s="3">
        <v>800</v>
      </c>
      <c r="E22" s="4">
        <v>1045600</v>
      </c>
      <c r="F22" s="3">
        <v>5.5</v>
      </c>
      <c r="G22" s="4">
        <v>57508</v>
      </c>
      <c r="H22" s="2">
        <f t="shared" si="0"/>
        <v>23003.2</v>
      </c>
      <c r="I22" s="2">
        <f t="shared" si="1"/>
        <v>13801.92</v>
      </c>
      <c r="J22" s="2">
        <f t="shared" si="2"/>
        <v>9201.28</v>
      </c>
      <c r="K22" s="2">
        <f t="shared" si="3"/>
        <v>11501.6</v>
      </c>
    </row>
    <row r="23" spans="1:11">
      <c r="A23" s="2">
        <v>19</v>
      </c>
      <c r="B23" s="4" t="s">
        <v>27</v>
      </c>
      <c r="C23" s="2" t="s">
        <v>34</v>
      </c>
      <c r="D23" s="3">
        <v>800</v>
      </c>
      <c r="E23" s="4">
        <v>1350400</v>
      </c>
      <c r="F23" s="3">
        <v>5.5</v>
      </c>
      <c r="G23" s="4">
        <v>74272</v>
      </c>
      <c r="H23" s="2">
        <f t="shared" si="0"/>
        <v>29708.8</v>
      </c>
      <c r="I23" s="2">
        <f t="shared" si="1"/>
        <v>17825.28</v>
      </c>
      <c r="J23" s="2">
        <f t="shared" si="2"/>
        <v>11883.52</v>
      </c>
      <c r="K23" s="2">
        <f t="shared" si="3"/>
        <v>14854.4</v>
      </c>
    </row>
    <row r="24" spans="1:11">
      <c r="A24" s="2">
        <v>20</v>
      </c>
      <c r="B24" s="4" t="s">
        <v>45</v>
      </c>
      <c r="C24" s="2" t="s">
        <v>34</v>
      </c>
      <c r="D24" s="3">
        <v>800</v>
      </c>
      <c r="E24" s="4">
        <v>476800</v>
      </c>
      <c r="F24" s="3">
        <v>5.5</v>
      </c>
      <c r="G24" s="4">
        <v>26224</v>
      </c>
      <c r="H24" s="2">
        <f t="shared" si="0"/>
        <v>10489.6</v>
      </c>
      <c r="I24" s="2">
        <f t="shared" si="1"/>
        <v>6293.76</v>
      </c>
      <c r="J24" s="2">
        <f t="shared" si="2"/>
        <v>4195.84</v>
      </c>
      <c r="K24" s="2">
        <f t="shared" si="3"/>
        <v>5244.8</v>
      </c>
    </row>
    <row r="25" spans="1:11">
      <c r="A25" s="2">
        <v>21</v>
      </c>
      <c r="B25" s="4" t="s">
        <v>22</v>
      </c>
      <c r="C25" s="2" t="s">
        <v>34</v>
      </c>
      <c r="D25" s="3">
        <v>800</v>
      </c>
      <c r="E25" s="4">
        <v>8145600</v>
      </c>
      <c r="F25" s="3">
        <v>5.5</v>
      </c>
      <c r="G25" s="4">
        <v>448008</v>
      </c>
      <c r="H25" s="2">
        <f t="shared" si="0"/>
        <v>179203.2</v>
      </c>
      <c r="I25" s="2">
        <f t="shared" si="1"/>
        <v>107521.92</v>
      </c>
      <c r="J25" s="2">
        <f t="shared" si="2"/>
        <v>71681.28</v>
      </c>
      <c r="K25" s="2">
        <f t="shared" si="3"/>
        <v>89601.6</v>
      </c>
    </row>
    <row r="26" spans="1:11">
      <c r="A26" s="2">
        <v>22</v>
      </c>
      <c r="B26" s="4" t="s">
        <v>23</v>
      </c>
      <c r="C26" s="2" t="s">
        <v>34</v>
      </c>
      <c r="D26" s="3">
        <v>800</v>
      </c>
      <c r="E26" s="4">
        <v>368000</v>
      </c>
      <c r="F26" s="3">
        <v>5.5</v>
      </c>
      <c r="G26" s="4">
        <v>20240</v>
      </c>
      <c r="H26" s="2">
        <f t="shared" si="0"/>
        <v>8096</v>
      </c>
      <c r="I26" s="2">
        <f t="shared" si="1"/>
        <v>4857.6</v>
      </c>
      <c r="J26" s="2">
        <f t="shared" si="2"/>
        <v>3238.4</v>
      </c>
      <c r="K26" s="2">
        <f t="shared" si="3"/>
        <v>4048</v>
      </c>
    </row>
    <row r="27" spans="1:11">
      <c r="A27" s="2">
        <v>23</v>
      </c>
      <c r="B27" s="4" t="s">
        <v>46</v>
      </c>
      <c r="C27" s="2" t="s">
        <v>34</v>
      </c>
      <c r="D27" s="3">
        <v>800</v>
      </c>
      <c r="E27" s="4">
        <v>273600</v>
      </c>
      <c r="F27" s="3">
        <v>5.5</v>
      </c>
      <c r="G27" s="4">
        <v>15048</v>
      </c>
      <c r="H27" s="2">
        <f t="shared" si="0"/>
        <v>6019.2</v>
      </c>
      <c r="I27" s="2">
        <f t="shared" si="1"/>
        <v>3611.52</v>
      </c>
      <c r="J27" s="2">
        <f t="shared" si="2"/>
        <v>2407.68</v>
      </c>
      <c r="K27" s="2">
        <f t="shared" si="3"/>
        <v>3009.6</v>
      </c>
    </row>
    <row r="28" spans="1:11">
      <c r="A28" s="2">
        <v>24</v>
      </c>
      <c r="B28" s="4" t="s">
        <v>20</v>
      </c>
      <c r="C28" s="2" t="s">
        <v>34</v>
      </c>
      <c r="D28" s="3">
        <v>800</v>
      </c>
      <c r="E28" s="4">
        <v>552000</v>
      </c>
      <c r="F28" s="3">
        <v>5.5</v>
      </c>
      <c r="G28" s="4">
        <v>30360</v>
      </c>
      <c r="H28" s="2">
        <f t="shared" si="0"/>
        <v>12144</v>
      </c>
      <c r="I28" s="2">
        <f t="shared" si="1"/>
        <v>7286.4</v>
      </c>
      <c r="J28" s="2">
        <f t="shared" si="2"/>
        <v>4857.6</v>
      </c>
      <c r="K28" s="2">
        <f t="shared" si="3"/>
        <v>6072</v>
      </c>
    </row>
  </sheetData>
  <mergeCells count="11">
    <mergeCell ref="H2:K2"/>
    <mergeCell ref="H3:I3"/>
    <mergeCell ref="A2:A4"/>
    <mergeCell ref="B2:B4"/>
    <mergeCell ref="C2:C4"/>
    <mergeCell ref="D2:D4"/>
    <mergeCell ref="E2:E4"/>
    <mergeCell ref="F2:F4"/>
    <mergeCell ref="G2:G4"/>
    <mergeCell ref="J3:J4"/>
    <mergeCell ref="K3:K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28"/>
  <sheetViews>
    <sheetView workbookViewId="0">
      <selection activeCell="M8" sqref="M8"/>
    </sheetView>
  </sheetViews>
  <sheetFormatPr defaultColWidth="9" defaultRowHeight="13.5"/>
  <cols>
    <col min="2" max="2" width="32" customWidth="1"/>
    <col min="3" max="3" width="18.25" customWidth="1"/>
    <col min="4" max="4" width="11" style="1" customWidth="1"/>
    <col min="5" max="5" width="13.75" customWidth="1"/>
    <col min="6" max="6" width="9.125" style="1" customWidth="1"/>
    <col min="7" max="7" width="12.375" customWidth="1"/>
    <col min="8" max="8" width="13" customWidth="1"/>
    <col min="9" max="9" width="13.25" customWidth="1"/>
    <col min="10" max="10" width="12.375" customWidth="1"/>
  </cols>
  <sheetData>
    <row r="2" spans="1:11">
      <c r="A2" s="2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3" t="s">
        <v>5</v>
      </c>
      <c r="G2" s="2" t="s">
        <v>6</v>
      </c>
      <c r="H2" s="2" t="s">
        <v>7</v>
      </c>
      <c r="I2" s="2"/>
      <c r="J2" s="2"/>
      <c r="K2" s="2"/>
    </row>
    <row r="3" spans="1:11">
      <c r="A3" s="2"/>
      <c r="B3" s="2"/>
      <c r="C3" s="2"/>
      <c r="D3" s="3"/>
      <c r="E3" s="2"/>
      <c r="F3" s="3"/>
      <c r="G3" s="2"/>
      <c r="H3" s="2" t="s">
        <v>47</v>
      </c>
      <c r="I3" s="2"/>
      <c r="J3" s="2" t="s">
        <v>48</v>
      </c>
      <c r="K3" s="2" t="s">
        <v>49</v>
      </c>
    </row>
    <row r="4" spans="1:11">
      <c r="A4" s="2"/>
      <c r="B4" s="2"/>
      <c r="C4" s="2"/>
      <c r="D4" s="3"/>
      <c r="E4" s="2"/>
      <c r="F4" s="3"/>
      <c r="G4" s="2"/>
      <c r="H4" s="2" t="s">
        <v>31</v>
      </c>
      <c r="I4" s="2" t="s">
        <v>50</v>
      </c>
      <c r="J4" s="2"/>
      <c r="K4" s="2"/>
    </row>
    <row r="5" spans="1:11">
      <c r="A5" s="2">
        <v>1</v>
      </c>
      <c r="B5" s="4" t="s">
        <v>21</v>
      </c>
      <c r="C5" s="4" t="s">
        <v>51</v>
      </c>
      <c r="D5" s="3">
        <v>1500</v>
      </c>
      <c r="E5" s="4">
        <v>696000</v>
      </c>
      <c r="F5" s="3">
        <v>6</v>
      </c>
      <c r="G5" s="4">
        <v>41760</v>
      </c>
      <c r="H5" s="2">
        <f>G5*0.4</f>
        <v>16704</v>
      </c>
      <c r="I5" s="2">
        <f>G5*0.3</f>
        <v>12528</v>
      </c>
      <c r="J5" s="2">
        <f>G5*0.2</f>
        <v>8352</v>
      </c>
      <c r="K5" s="2">
        <f>G5*0.1</f>
        <v>4176</v>
      </c>
    </row>
    <row r="6" spans="1:11">
      <c r="A6" s="2">
        <v>2</v>
      </c>
      <c r="B6" s="4" t="s">
        <v>33</v>
      </c>
      <c r="C6" s="4" t="s">
        <v>51</v>
      </c>
      <c r="D6" s="3">
        <v>1500</v>
      </c>
      <c r="E6" s="4">
        <v>76500</v>
      </c>
      <c r="F6" s="3">
        <v>6</v>
      </c>
      <c r="G6" s="4">
        <v>4590</v>
      </c>
      <c r="H6" s="2">
        <f t="shared" ref="H6:H33" si="0">G6*0.4</f>
        <v>1836</v>
      </c>
      <c r="I6" s="2">
        <f t="shared" ref="I6:I33" si="1">G6*0.3</f>
        <v>1377</v>
      </c>
      <c r="J6" s="2">
        <f t="shared" ref="J6:J33" si="2">G6*0.2</f>
        <v>918</v>
      </c>
      <c r="K6" s="2">
        <f t="shared" ref="K6:K33" si="3">G6*0.1</f>
        <v>459</v>
      </c>
    </row>
    <row r="7" spans="1:11">
      <c r="A7" s="2">
        <v>3</v>
      </c>
      <c r="B7" s="4" t="s">
        <v>25</v>
      </c>
      <c r="C7" s="4" t="s">
        <v>51</v>
      </c>
      <c r="D7" s="3">
        <v>1500</v>
      </c>
      <c r="E7" s="4">
        <v>126000</v>
      </c>
      <c r="F7" s="3">
        <v>6</v>
      </c>
      <c r="G7" s="4">
        <v>7560</v>
      </c>
      <c r="H7" s="2">
        <f t="shared" si="0"/>
        <v>3024</v>
      </c>
      <c r="I7" s="2">
        <f t="shared" si="1"/>
        <v>2268</v>
      </c>
      <c r="J7" s="2">
        <f t="shared" si="2"/>
        <v>1512</v>
      </c>
      <c r="K7" s="2">
        <f t="shared" si="3"/>
        <v>756</v>
      </c>
    </row>
    <row r="8" spans="1:11">
      <c r="A8" s="2">
        <v>4</v>
      </c>
      <c r="B8" s="4" t="s">
        <v>15</v>
      </c>
      <c r="C8" s="4" t="s">
        <v>51</v>
      </c>
      <c r="D8" s="3">
        <v>1500</v>
      </c>
      <c r="E8" s="4">
        <v>300000</v>
      </c>
      <c r="F8" s="3">
        <v>6</v>
      </c>
      <c r="G8" s="4">
        <v>18000</v>
      </c>
      <c r="H8" s="2">
        <f t="shared" si="0"/>
        <v>7200</v>
      </c>
      <c r="I8" s="2">
        <f t="shared" si="1"/>
        <v>5400</v>
      </c>
      <c r="J8" s="2">
        <f t="shared" si="2"/>
        <v>3600</v>
      </c>
      <c r="K8" s="2">
        <f t="shared" si="3"/>
        <v>1800</v>
      </c>
    </row>
    <row r="9" spans="1:11">
      <c r="A9" s="2">
        <v>5</v>
      </c>
      <c r="B9" s="4" t="s">
        <v>11</v>
      </c>
      <c r="C9" s="4" t="s">
        <v>51</v>
      </c>
      <c r="D9" s="3">
        <v>1500</v>
      </c>
      <c r="E9" s="4">
        <v>472500</v>
      </c>
      <c r="F9" s="3">
        <v>6</v>
      </c>
      <c r="G9" s="4">
        <v>28350</v>
      </c>
      <c r="H9" s="2">
        <f t="shared" si="0"/>
        <v>11340</v>
      </c>
      <c r="I9" s="2">
        <f t="shared" si="1"/>
        <v>8505</v>
      </c>
      <c r="J9" s="2">
        <f t="shared" si="2"/>
        <v>5670</v>
      </c>
      <c r="K9" s="2">
        <f t="shared" si="3"/>
        <v>2835</v>
      </c>
    </row>
    <row r="10" spans="1:11">
      <c r="A10" s="2">
        <v>6</v>
      </c>
      <c r="B10" s="4" t="s">
        <v>17</v>
      </c>
      <c r="C10" s="4" t="s">
        <v>51</v>
      </c>
      <c r="D10" s="3">
        <v>1500</v>
      </c>
      <c r="E10" s="4">
        <v>88500</v>
      </c>
      <c r="F10" s="3">
        <v>6</v>
      </c>
      <c r="G10" s="4">
        <v>5310</v>
      </c>
      <c r="H10" s="2">
        <f t="shared" si="0"/>
        <v>2124</v>
      </c>
      <c r="I10" s="2">
        <f t="shared" si="1"/>
        <v>1593</v>
      </c>
      <c r="J10" s="2">
        <f t="shared" si="2"/>
        <v>1062</v>
      </c>
      <c r="K10" s="2">
        <f t="shared" si="3"/>
        <v>531</v>
      </c>
    </row>
    <row r="11" spans="1:11">
      <c r="A11" s="2">
        <v>7</v>
      </c>
      <c r="B11" s="4" t="s">
        <v>46</v>
      </c>
      <c r="C11" s="4" t="s">
        <v>51</v>
      </c>
      <c r="D11" s="3">
        <v>1500</v>
      </c>
      <c r="E11" s="4">
        <v>124500</v>
      </c>
      <c r="F11" s="3">
        <v>6</v>
      </c>
      <c r="G11" s="4">
        <v>7470</v>
      </c>
      <c r="H11" s="2">
        <f t="shared" si="0"/>
        <v>2988</v>
      </c>
      <c r="I11" s="2">
        <f t="shared" si="1"/>
        <v>2241</v>
      </c>
      <c r="J11" s="2">
        <f t="shared" si="2"/>
        <v>1494</v>
      </c>
      <c r="K11" s="2">
        <f t="shared" si="3"/>
        <v>747</v>
      </c>
    </row>
    <row r="12" spans="1:11">
      <c r="A12" s="2">
        <v>8</v>
      </c>
      <c r="B12" s="4" t="s">
        <v>14</v>
      </c>
      <c r="C12" s="4" t="s">
        <v>51</v>
      </c>
      <c r="D12" s="3">
        <v>1500</v>
      </c>
      <c r="E12" s="4">
        <v>142500</v>
      </c>
      <c r="F12" s="3">
        <v>6</v>
      </c>
      <c r="G12" s="4">
        <v>8550</v>
      </c>
      <c r="H12" s="2">
        <f t="shared" si="0"/>
        <v>3420</v>
      </c>
      <c r="I12" s="2">
        <f t="shared" si="1"/>
        <v>2565</v>
      </c>
      <c r="J12" s="2">
        <f t="shared" si="2"/>
        <v>1710</v>
      </c>
      <c r="K12" s="2">
        <f t="shared" si="3"/>
        <v>855</v>
      </c>
    </row>
    <row r="13" spans="1:11">
      <c r="A13" s="2">
        <v>9</v>
      </c>
      <c r="B13" s="4" t="s">
        <v>18</v>
      </c>
      <c r="C13" s="4" t="s">
        <v>51</v>
      </c>
      <c r="D13" s="3">
        <v>1500</v>
      </c>
      <c r="E13" s="4">
        <v>109500</v>
      </c>
      <c r="F13" s="3">
        <v>6</v>
      </c>
      <c r="G13" s="4">
        <v>6570</v>
      </c>
      <c r="H13" s="2">
        <f t="shared" si="0"/>
        <v>2628</v>
      </c>
      <c r="I13" s="2">
        <f t="shared" si="1"/>
        <v>1971</v>
      </c>
      <c r="J13" s="2">
        <f t="shared" si="2"/>
        <v>1314</v>
      </c>
      <c r="K13" s="2">
        <f t="shared" si="3"/>
        <v>657</v>
      </c>
    </row>
    <row r="14" spans="1:11">
      <c r="A14" s="2">
        <v>10</v>
      </c>
      <c r="B14" s="4" t="s">
        <v>27</v>
      </c>
      <c r="C14" s="4" t="s">
        <v>51</v>
      </c>
      <c r="D14" s="3">
        <v>1500</v>
      </c>
      <c r="E14" s="4">
        <v>639000</v>
      </c>
      <c r="F14" s="3">
        <v>6</v>
      </c>
      <c r="G14" s="4">
        <v>38340</v>
      </c>
      <c r="H14" s="2">
        <f t="shared" si="0"/>
        <v>15336</v>
      </c>
      <c r="I14" s="2">
        <f t="shared" si="1"/>
        <v>11502</v>
      </c>
      <c r="J14" s="2">
        <f t="shared" si="2"/>
        <v>7668</v>
      </c>
      <c r="K14" s="2">
        <f t="shared" si="3"/>
        <v>3834</v>
      </c>
    </row>
    <row r="15" spans="1:11">
      <c r="A15" s="2">
        <v>11</v>
      </c>
      <c r="B15" s="4" t="s">
        <v>40</v>
      </c>
      <c r="C15" s="4" t="s">
        <v>51</v>
      </c>
      <c r="D15" s="3">
        <v>1500</v>
      </c>
      <c r="E15" s="4">
        <v>81000</v>
      </c>
      <c r="F15" s="3">
        <v>6</v>
      </c>
      <c r="G15" s="4">
        <v>4860</v>
      </c>
      <c r="H15" s="2">
        <f t="shared" si="0"/>
        <v>1944</v>
      </c>
      <c r="I15" s="2">
        <f t="shared" si="1"/>
        <v>1458</v>
      </c>
      <c r="J15" s="2">
        <f t="shared" si="2"/>
        <v>972</v>
      </c>
      <c r="K15" s="2">
        <f t="shared" si="3"/>
        <v>486</v>
      </c>
    </row>
    <row r="16" spans="1:11">
      <c r="A16" s="2">
        <v>12</v>
      </c>
      <c r="B16" s="4" t="s">
        <v>13</v>
      </c>
      <c r="C16" s="4" t="s">
        <v>51</v>
      </c>
      <c r="D16" s="3">
        <v>1500</v>
      </c>
      <c r="E16" s="4">
        <v>585000</v>
      </c>
      <c r="F16" s="3">
        <v>6</v>
      </c>
      <c r="G16" s="4">
        <v>35100</v>
      </c>
      <c r="H16" s="2">
        <f t="shared" si="0"/>
        <v>14040</v>
      </c>
      <c r="I16" s="2">
        <f t="shared" si="1"/>
        <v>10530</v>
      </c>
      <c r="J16" s="2">
        <f t="shared" si="2"/>
        <v>7020</v>
      </c>
      <c r="K16" s="2">
        <f t="shared" si="3"/>
        <v>3510</v>
      </c>
    </row>
    <row r="17" spans="1:11">
      <c r="A17" s="2">
        <v>13</v>
      </c>
      <c r="B17" s="4" t="s">
        <v>22</v>
      </c>
      <c r="C17" s="4" t="s">
        <v>51</v>
      </c>
      <c r="D17" s="3">
        <v>1500</v>
      </c>
      <c r="E17" s="4">
        <v>1018500</v>
      </c>
      <c r="F17" s="3">
        <v>6</v>
      </c>
      <c r="G17" s="4">
        <v>61110</v>
      </c>
      <c r="H17" s="2">
        <f t="shared" si="0"/>
        <v>24444</v>
      </c>
      <c r="I17" s="2">
        <f t="shared" si="1"/>
        <v>18333</v>
      </c>
      <c r="J17" s="2">
        <f t="shared" si="2"/>
        <v>12222</v>
      </c>
      <c r="K17" s="2">
        <f t="shared" si="3"/>
        <v>6111</v>
      </c>
    </row>
    <row r="18" spans="1:11">
      <c r="A18" s="2">
        <v>14</v>
      </c>
      <c r="B18" s="4" t="s">
        <v>35</v>
      </c>
      <c r="C18" s="4" t="s">
        <v>51</v>
      </c>
      <c r="D18" s="3">
        <v>1500</v>
      </c>
      <c r="E18" s="4">
        <v>199500</v>
      </c>
      <c r="F18" s="3">
        <v>6</v>
      </c>
      <c r="G18" s="4">
        <v>11970</v>
      </c>
      <c r="H18" s="2">
        <f t="shared" si="0"/>
        <v>4788</v>
      </c>
      <c r="I18" s="2">
        <f t="shared" si="1"/>
        <v>3591</v>
      </c>
      <c r="J18" s="2">
        <f t="shared" si="2"/>
        <v>2394</v>
      </c>
      <c r="K18" s="2">
        <f t="shared" si="3"/>
        <v>1197</v>
      </c>
    </row>
    <row r="19" spans="1:11">
      <c r="A19" s="2">
        <v>15</v>
      </c>
      <c r="B19" s="4" t="s">
        <v>43</v>
      </c>
      <c r="C19" s="4" t="s">
        <v>51</v>
      </c>
      <c r="D19" s="3">
        <v>1500</v>
      </c>
      <c r="E19" s="4">
        <v>115500</v>
      </c>
      <c r="F19" s="3">
        <v>6</v>
      </c>
      <c r="G19" s="4">
        <v>6930</v>
      </c>
      <c r="H19" s="2">
        <f t="shared" si="0"/>
        <v>2772</v>
      </c>
      <c r="I19" s="2">
        <f t="shared" si="1"/>
        <v>2079</v>
      </c>
      <c r="J19" s="2">
        <f t="shared" si="2"/>
        <v>1386</v>
      </c>
      <c r="K19" s="2">
        <f t="shared" si="3"/>
        <v>693</v>
      </c>
    </row>
    <row r="20" spans="1:11">
      <c r="A20" s="2">
        <v>16</v>
      </c>
      <c r="B20" s="4" t="s">
        <v>19</v>
      </c>
      <c r="C20" s="4" t="s">
        <v>51</v>
      </c>
      <c r="D20" s="3">
        <v>1500</v>
      </c>
      <c r="E20" s="4">
        <v>97500</v>
      </c>
      <c r="F20" s="3">
        <v>6</v>
      </c>
      <c r="G20" s="4">
        <v>5850</v>
      </c>
      <c r="H20" s="2">
        <f t="shared" si="0"/>
        <v>2340</v>
      </c>
      <c r="I20" s="2">
        <f t="shared" si="1"/>
        <v>1755</v>
      </c>
      <c r="J20" s="2">
        <f t="shared" si="2"/>
        <v>1170</v>
      </c>
      <c r="K20" s="2">
        <f t="shared" si="3"/>
        <v>585</v>
      </c>
    </row>
    <row r="21" spans="1:11">
      <c r="A21" s="2">
        <v>17</v>
      </c>
      <c r="B21" s="4" t="s">
        <v>42</v>
      </c>
      <c r="C21" s="4" t="s">
        <v>51</v>
      </c>
      <c r="D21" s="3">
        <v>1500</v>
      </c>
      <c r="E21" s="4">
        <v>373500</v>
      </c>
      <c r="F21" s="3">
        <v>6</v>
      </c>
      <c r="G21" s="4">
        <v>22410</v>
      </c>
      <c r="H21" s="2">
        <f t="shared" si="0"/>
        <v>8964</v>
      </c>
      <c r="I21" s="2">
        <f t="shared" si="1"/>
        <v>6723</v>
      </c>
      <c r="J21" s="2">
        <f t="shared" si="2"/>
        <v>4482</v>
      </c>
      <c r="K21" s="2">
        <f t="shared" si="3"/>
        <v>2241</v>
      </c>
    </row>
    <row r="22" spans="1:11">
      <c r="A22" s="2">
        <v>18</v>
      </c>
      <c r="B22" s="4" t="s">
        <v>38</v>
      </c>
      <c r="C22" s="4" t="s">
        <v>51</v>
      </c>
      <c r="D22" s="3">
        <v>1500</v>
      </c>
      <c r="E22" s="4">
        <v>75000</v>
      </c>
      <c r="F22" s="3">
        <v>6</v>
      </c>
      <c r="G22" s="4">
        <v>4500</v>
      </c>
      <c r="H22" s="2">
        <f t="shared" si="0"/>
        <v>1800</v>
      </c>
      <c r="I22" s="2">
        <f t="shared" si="1"/>
        <v>1350</v>
      </c>
      <c r="J22" s="2">
        <f t="shared" si="2"/>
        <v>900</v>
      </c>
      <c r="K22" s="2">
        <f t="shared" si="3"/>
        <v>450</v>
      </c>
    </row>
    <row r="23" spans="1:11">
      <c r="A23" s="2">
        <v>19</v>
      </c>
      <c r="B23" s="4" t="s">
        <v>45</v>
      </c>
      <c r="C23" s="4" t="s">
        <v>51</v>
      </c>
      <c r="D23" s="3">
        <v>1500</v>
      </c>
      <c r="E23" s="4">
        <v>91500</v>
      </c>
      <c r="F23" s="3">
        <v>6</v>
      </c>
      <c r="G23" s="4">
        <v>5490</v>
      </c>
      <c r="H23" s="2">
        <f t="shared" si="0"/>
        <v>2196</v>
      </c>
      <c r="I23" s="2">
        <f t="shared" si="1"/>
        <v>1647</v>
      </c>
      <c r="J23" s="2">
        <f t="shared" si="2"/>
        <v>1098</v>
      </c>
      <c r="K23" s="2">
        <f t="shared" si="3"/>
        <v>549</v>
      </c>
    </row>
    <row r="24" spans="1:11">
      <c r="A24" s="2">
        <v>20</v>
      </c>
      <c r="B24" s="4" t="s">
        <v>26</v>
      </c>
      <c r="C24" s="4" t="s">
        <v>51</v>
      </c>
      <c r="D24" s="3">
        <v>1500</v>
      </c>
      <c r="E24" s="4">
        <v>165000</v>
      </c>
      <c r="F24" s="3">
        <v>6</v>
      </c>
      <c r="G24" s="4">
        <v>9900</v>
      </c>
      <c r="H24" s="2">
        <f t="shared" si="0"/>
        <v>3960</v>
      </c>
      <c r="I24" s="2">
        <f t="shared" si="1"/>
        <v>2970</v>
      </c>
      <c r="J24" s="2">
        <f t="shared" si="2"/>
        <v>1980</v>
      </c>
      <c r="K24" s="2">
        <f t="shared" si="3"/>
        <v>990</v>
      </c>
    </row>
    <row r="25" spans="1:11">
      <c r="A25" s="2">
        <v>21</v>
      </c>
      <c r="B25" s="4" t="s">
        <v>44</v>
      </c>
      <c r="C25" s="4" t="s">
        <v>51</v>
      </c>
      <c r="D25" s="3">
        <v>1500</v>
      </c>
      <c r="E25" s="4">
        <v>151500</v>
      </c>
      <c r="F25" s="3">
        <v>6</v>
      </c>
      <c r="G25" s="4">
        <v>9090</v>
      </c>
      <c r="H25" s="2">
        <f t="shared" si="0"/>
        <v>3636</v>
      </c>
      <c r="I25" s="2">
        <f t="shared" si="1"/>
        <v>2727</v>
      </c>
      <c r="J25" s="2">
        <f t="shared" si="2"/>
        <v>1818</v>
      </c>
      <c r="K25" s="2">
        <f t="shared" si="3"/>
        <v>909</v>
      </c>
    </row>
    <row r="26" spans="1:11">
      <c r="A26" s="2">
        <v>22</v>
      </c>
      <c r="B26" s="4" t="s">
        <v>39</v>
      </c>
      <c r="C26" s="4" t="s">
        <v>51</v>
      </c>
      <c r="D26" s="3">
        <v>1500</v>
      </c>
      <c r="E26" s="4">
        <v>105000</v>
      </c>
      <c r="F26" s="3">
        <v>6</v>
      </c>
      <c r="G26" s="4">
        <v>6300</v>
      </c>
      <c r="H26" s="2">
        <f t="shared" si="0"/>
        <v>2520</v>
      </c>
      <c r="I26" s="2">
        <f t="shared" si="1"/>
        <v>1890</v>
      </c>
      <c r="J26" s="2">
        <f t="shared" si="2"/>
        <v>1260</v>
      </c>
      <c r="K26" s="2">
        <f t="shared" si="3"/>
        <v>630</v>
      </c>
    </row>
    <row r="27" spans="1:11">
      <c r="A27" s="2">
        <v>23</v>
      </c>
      <c r="B27" s="4" t="s">
        <v>23</v>
      </c>
      <c r="C27" s="4" t="s">
        <v>51</v>
      </c>
      <c r="D27" s="3">
        <v>1500</v>
      </c>
      <c r="E27" s="4">
        <v>69000</v>
      </c>
      <c r="F27" s="3">
        <v>6</v>
      </c>
      <c r="G27" s="4">
        <v>4140</v>
      </c>
      <c r="H27" s="2">
        <f t="shared" si="0"/>
        <v>1656</v>
      </c>
      <c r="I27" s="2">
        <f t="shared" si="1"/>
        <v>1242</v>
      </c>
      <c r="J27" s="2">
        <f t="shared" si="2"/>
        <v>828</v>
      </c>
      <c r="K27" s="2">
        <f t="shared" si="3"/>
        <v>414</v>
      </c>
    </row>
    <row r="28" spans="1:11">
      <c r="A28" s="2">
        <v>24</v>
      </c>
      <c r="B28" s="4" t="s">
        <v>16</v>
      </c>
      <c r="C28" s="4" t="s">
        <v>51</v>
      </c>
      <c r="D28" s="3">
        <v>1500</v>
      </c>
      <c r="E28" s="4">
        <v>337500</v>
      </c>
      <c r="F28" s="3">
        <v>6</v>
      </c>
      <c r="G28" s="4">
        <v>20250</v>
      </c>
      <c r="H28" s="2">
        <f t="shared" si="0"/>
        <v>8100</v>
      </c>
      <c r="I28" s="2">
        <f t="shared" si="1"/>
        <v>6075</v>
      </c>
      <c r="J28" s="2">
        <f t="shared" si="2"/>
        <v>4050</v>
      </c>
      <c r="K28" s="2">
        <f t="shared" si="3"/>
        <v>2025</v>
      </c>
    </row>
  </sheetData>
  <mergeCells count="11">
    <mergeCell ref="H2:K2"/>
    <mergeCell ref="H3:I3"/>
    <mergeCell ref="A2:A4"/>
    <mergeCell ref="B2:B4"/>
    <mergeCell ref="C2:C4"/>
    <mergeCell ref="D2:D4"/>
    <mergeCell ref="E2:E4"/>
    <mergeCell ref="F2:F4"/>
    <mergeCell ref="G2:G4"/>
    <mergeCell ref="J3:J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价格指数</vt:lpstr>
      <vt:lpstr>育肥猪第一批</vt:lpstr>
      <vt:lpstr>育肥猪第二批</vt:lpstr>
      <vt:lpstr>能繁母猪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蔡坤明</dc:creator>
  <cp:lastModifiedBy>caikunming</cp:lastModifiedBy>
  <dcterms:created xsi:type="dcterms:W3CDTF">2006-09-16T00:00:00Z</dcterms:created>
  <dcterms:modified xsi:type="dcterms:W3CDTF">2025-10-11T06:41:52Z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AC8DA6BC2B6B4ADEBCE7E81698F98B51</vt:lpwstr>
  </property>
  <property fmtid="{D5CDD505-2E9C-101B-9397-08002B2CF9AE}" pid="3" name="KSOProductBuildVer">
    <vt:lpwstr>2052-11.8.2.11718</vt:lpwstr>
  </property>
</Properties>
</file>